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085" windowWidth="18195" windowHeight="468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Sheet1!$A$4:$F$319</definedName>
  </definedNames>
  <calcPr calcId="144525"/>
</workbook>
</file>

<file path=xl/calcChain.xml><?xml version="1.0" encoding="utf-8"?>
<calcChain xmlns="http://schemas.openxmlformats.org/spreadsheetml/2006/main">
  <c r="H317" i="1" l="1"/>
  <c r="I318" i="1"/>
  <c r="H318" i="1"/>
  <c r="J282" i="1" l="1"/>
  <c r="J298" i="1"/>
  <c r="G331" i="1" l="1"/>
  <c r="J312" i="1"/>
  <c r="H297" i="1"/>
  <c r="G316" i="1"/>
  <c r="I606" i="1" l="1"/>
  <c r="I136" i="1" l="1"/>
  <c r="I655" i="1"/>
  <c r="I654" i="1"/>
  <c r="J662" i="1"/>
  <c r="J58" i="1"/>
  <c r="E316" i="1" l="1"/>
  <c r="J669" i="1" l="1"/>
  <c r="J674" i="1"/>
  <c r="J379" i="1"/>
  <c r="G695" i="1"/>
  <c r="G652" i="1"/>
  <c r="H672" i="1"/>
  <c r="I659" i="1" l="1"/>
  <c r="I665" i="1"/>
  <c r="J402" i="1" l="1"/>
  <c r="I401" i="1"/>
  <c r="I400" i="1"/>
  <c r="I411" i="1" l="1"/>
  <c r="J416" i="1" l="1"/>
  <c r="E672" i="1"/>
  <c r="H828" i="1" l="1"/>
  <c r="J827" i="1"/>
  <c r="J811" i="1"/>
  <c r="K708" i="1"/>
  <c r="I840" i="1" l="1"/>
  <c r="J747" i="1" l="1"/>
  <c r="I835" i="1" l="1"/>
  <c r="H841" i="1"/>
  <c r="H813" i="1"/>
  <c r="I834" i="1"/>
  <c r="E834" i="1"/>
  <c r="J834" i="1" l="1"/>
  <c r="I9" i="2"/>
  <c r="J1398" i="1" l="1"/>
  <c r="I1793" i="1"/>
  <c r="K1799" i="1" l="1"/>
  <c r="I1810" i="1"/>
  <c r="J1824" i="1"/>
  <c r="J2028" i="1"/>
  <c r="L1057" i="1" l="1"/>
  <c r="J1058" i="1"/>
  <c r="J1057" i="1"/>
  <c r="J1050" i="1" l="1"/>
  <c r="I1052" i="1"/>
  <c r="H1096" i="1"/>
  <c r="G1124" i="1"/>
  <c r="G1110" i="1"/>
  <c r="E1110" i="1" l="1"/>
  <c r="J1954" i="1" l="1"/>
  <c r="J1956" i="1"/>
  <c r="J1959" i="1" l="1"/>
  <c r="J1958" i="1"/>
  <c r="J3282" i="1"/>
  <c r="G1351" i="1"/>
  <c r="J1345" i="1"/>
  <c r="J1342" i="1" l="1"/>
  <c r="H1347" i="1"/>
  <c r="H1317" i="1"/>
  <c r="G1342" i="1"/>
  <c r="E1342" i="1"/>
  <c r="H1342" i="1" l="1"/>
  <c r="I1638" i="1"/>
  <c r="I1712" i="1" l="1"/>
  <c r="I1678" i="1"/>
  <c r="G1662" i="1"/>
  <c r="H1631" i="1" l="1"/>
  <c r="E1662" i="1"/>
  <c r="H2214" i="1" l="1"/>
  <c r="H2219" i="1"/>
  <c r="H2217" i="1"/>
  <c r="J2243" i="1" l="1"/>
  <c r="G2251" i="1"/>
  <c r="H2196" i="1"/>
  <c r="H2230" i="1" l="1"/>
  <c r="H2251" i="1" s="1"/>
  <c r="E2251" i="1"/>
  <c r="K2374" i="1" l="1"/>
  <c r="J2374" i="1"/>
  <c r="J2376" i="1" l="1"/>
  <c r="J2341" i="1" l="1"/>
  <c r="J2343" i="1"/>
  <c r="H2399" i="1" l="1"/>
  <c r="G2400" i="1"/>
  <c r="E2400" i="1"/>
  <c r="K2509" i="1" l="1"/>
  <c r="H2510" i="1" l="1"/>
  <c r="G2533" i="1"/>
  <c r="E2533" i="1"/>
  <c r="J2838" i="1" l="1"/>
  <c r="H2843" i="1"/>
  <c r="I2842" i="1"/>
  <c r="I2590" i="1" l="1"/>
  <c r="K2589" i="1"/>
  <c r="G2843" i="1" l="1"/>
  <c r="H2822" i="1"/>
  <c r="E2843" i="1"/>
  <c r="H3191" i="1" l="1"/>
  <c r="H3202" i="1" l="1"/>
  <c r="I3167" i="1" l="1"/>
  <c r="H3155" i="1"/>
  <c r="G3214" i="1"/>
  <c r="G3198" i="1" l="1"/>
  <c r="E3198" i="1"/>
  <c r="I3198" i="1" s="1"/>
  <c r="J3297" i="1" l="1"/>
  <c r="I3307" i="1"/>
  <c r="I3306" i="1"/>
  <c r="J3568" i="1" l="1"/>
  <c r="H3578" i="1" l="1"/>
  <c r="G3721" i="1"/>
  <c r="G3736" i="1"/>
  <c r="E3721" i="1"/>
  <c r="J4323" i="1" l="1"/>
  <c r="I4323" i="1"/>
  <c r="I4346" i="1"/>
  <c r="I4347" i="1"/>
  <c r="J4352" i="1"/>
  <c r="H4349" i="1"/>
  <c r="I4056" i="1" l="1"/>
  <c r="K3948" i="1"/>
  <c r="L3938" i="1"/>
  <c r="L3975" i="1"/>
  <c r="L3972" i="1"/>
  <c r="K3979" i="1"/>
  <c r="G3995" i="1" l="1"/>
  <c r="J3992" i="1" s="1"/>
  <c r="E4359" i="1"/>
  <c r="I4059" i="1"/>
  <c r="J4057" i="1" l="1"/>
  <c r="J4062" i="1" l="1"/>
  <c r="I4062" i="1"/>
  <c r="E4056" i="1" l="1"/>
</calcChain>
</file>

<file path=xl/sharedStrings.xml><?xml version="1.0" encoding="utf-8"?>
<sst xmlns="http://schemas.openxmlformats.org/spreadsheetml/2006/main" count="11708" uniqueCount="6209">
  <si>
    <t>TRƯỜNG CAO ĐẲNG  LÝ TỰ TRỌNG THÀNH PHỐ HỒ CHÍ MINH</t>
  </si>
  <si>
    <t>TRUNG TÂM ĐÀO TẠO LÝ TỰ TRỌNG</t>
  </si>
  <si>
    <t xml:space="preserve">BẢNG NỘP TIỀN </t>
  </si>
  <si>
    <t>STT</t>
  </si>
  <si>
    <t>SỐ PHIẾU</t>
  </si>
  <si>
    <t>HỌ TÊN</t>
  </si>
  <si>
    <t xml:space="preserve">LỚP </t>
  </si>
  <si>
    <t xml:space="preserve">HỌC PHÍ </t>
  </si>
  <si>
    <t>GHI CHÚ</t>
  </si>
  <si>
    <t>Tổng cộng</t>
  </si>
  <si>
    <t>HIỆU TRƯỞNG</t>
  </si>
  <si>
    <t>KẾ TOÁN TRƯỞNG</t>
  </si>
  <si>
    <t>P GĐ. TTĐT LÝ TỰ TRỌNG</t>
  </si>
  <si>
    <t>Người nộp tiền</t>
  </si>
  <si>
    <t>Trong đó:</t>
  </si>
  <si>
    <t>Học phí tiếng Nhật SV khóa 18: 3.360.000 đ (Khóa 2)</t>
  </si>
  <si>
    <t>AB/18E 0009672</t>
  </si>
  <si>
    <t>Hoàng Đình	Chuyên</t>
  </si>
  <si>
    <t>Hoàng Minh 	Tài</t>
  </si>
  <si>
    <t>Vũ Hoàng	Quyền</t>
  </si>
  <si>
    <t>Nguyễn Quốc 	Bảo</t>
  </si>
  <si>
    <t>Phùng Thái 	Huy</t>
  </si>
  <si>
    <t>Hà Vũ Hoàng 	Duy</t>
  </si>
  <si>
    <t>Cao Ngọc 	Chí</t>
  </si>
  <si>
    <t>Nguyễn Duy Hoài	Thanh</t>
  </si>
  <si>
    <t>Trần Cao 	Minh</t>
  </si>
  <si>
    <t>Trương Thành	Đạt</t>
  </si>
  <si>
    <t>Nguyễn	Lượng</t>
  </si>
  <si>
    <t>Huỳnh Văn 	Khăm</t>
  </si>
  <si>
    <t>Phún Khả	Hữu</t>
  </si>
  <si>
    <t>Nguyễn Văn 	Vang</t>
  </si>
  <si>
    <t>Đào Thanh	An</t>
  </si>
  <si>
    <t>Nguyễn Huỳnh 	Sang</t>
  </si>
  <si>
    <t>Nguyễn Văn 	Tranh</t>
  </si>
  <si>
    <t>Nguyễn Anh	Thiện</t>
  </si>
  <si>
    <t>Lương Thế	Huy</t>
  </si>
  <si>
    <t>Huỳnh Tấn 	Đạt</t>
  </si>
  <si>
    <t>Nguyễn Danh	Quyền</t>
  </si>
  <si>
    <t>Tăng Thành 	Phúc</t>
  </si>
  <si>
    <t>Nguyễn Tấn 	Hào</t>
  </si>
  <si>
    <t>Phạm Võ Công	Bảo</t>
  </si>
  <si>
    <t>Nguyễn Viết	Đức</t>
  </si>
  <si>
    <t>Lê Minh Nhật</t>
  </si>
  <si>
    <t>Nguyễn Thị Oanh 	Nhi</t>
  </si>
  <si>
    <t>Trần Trung	Hiếu</t>
  </si>
  <si>
    <t>Biện Xuân 	Phước</t>
  </si>
  <si>
    <t>Lương Thanh	Tùng</t>
  </si>
  <si>
    <t>Nguyễn Tuấn 	Anh</t>
  </si>
  <si>
    <t>Nguyễn Huỳnh 	Đức</t>
  </si>
  <si>
    <t>Bùi Quốc	Cường</t>
  </si>
  <si>
    <t>Bùi Đức Công	Danh</t>
  </si>
  <si>
    <t>Nguyễn Trung 	Huấn</t>
  </si>
  <si>
    <t>Lê Trần Quan 	Nhã</t>
  </si>
  <si>
    <t>Trần Văn	Hưng</t>
  </si>
  <si>
    <t>Nguyễn Quang	Cảnh</t>
  </si>
  <si>
    <t>Bùi Quốc	Bảo</t>
  </si>
  <si>
    <t>Trần Hòa	Đức</t>
  </si>
  <si>
    <t>Lý Nguyễn 	Phú</t>
  </si>
  <si>
    <t>Vũ Phúc 	Hậu</t>
  </si>
  <si>
    <t>Trần Quốc 	Bảo</t>
  </si>
  <si>
    <t>Lê Quý	Đức</t>
  </si>
  <si>
    <t>Lê Minh	Hậu</t>
  </si>
  <si>
    <t>Huỳnh Minh	Phát</t>
  </si>
  <si>
    <t>Dương Lê Hoàng</t>
  </si>
  <si>
    <t>Lê Nguyễn Ngọc 	Khải</t>
  </si>
  <si>
    <t>Đào Văn	Minh</t>
  </si>
  <si>
    <t>Nguyễn Hữu	Trí</t>
  </si>
  <si>
    <t>Nguyễn Huy	Hiếu</t>
  </si>
  <si>
    <t>Lê Hoàng	Khang</t>
  </si>
  <si>
    <t>Nguyễn Hoàng Quốc	Đạt</t>
  </si>
  <si>
    <t>Hồ Văn Thành</t>
  </si>
  <si>
    <t>Hoàng Công Tài</t>
  </si>
  <si>
    <t>Lương quốcHưng</t>
  </si>
  <si>
    <t>Bùi Văn 	Thì</t>
  </si>
  <si>
    <t>Võ Hoàng	Vinh</t>
  </si>
  <si>
    <t>Bùi Đình	Nam</t>
  </si>
  <si>
    <t>Nguyễn Bảo	Khang</t>
  </si>
  <si>
    <t>Lộ Minh	Hiếu</t>
  </si>
  <si>
    <t>Lư Trấn	Oai</t>
  </si>
  <si>
    <t>Lê Trung 	Kiên</t>
  </si>
  <si>
    <t>Nguyễn Văn	Phúc</t>
  </si>
  <si>
    <t>Trần Tấn 	Khang</t>
  </si>
  <si>
    <t>Huỳnh Lê Bảo 	Duy</t>
  </si>
  <si>
    <t>Phạm Quốc	Trung</t>
  </si>
  <si>
    <t>Chu Thị Hoàng 	Oanh</t>
  </si>
  <si>
    <t>Trần Thiện 	Nhân</t>
  </si>
  <si>
    <t>Vũ Xuân 	Thắng</t>
  </si>
  <si>
    <t>Quý Tâm 	Điền</t>
  </si>
  <si>
    <t>Nguyễn Thị Ngọc	Kim</t>
  </si>
  <si>
    <t>Bùi Minh	Tuấn</t>
  </si>
  <si>
    <t>Hồ Văn 	Vũ</t>
  </si>
  <si>
    <t>Trương Minh 	Thương</t>
  </si>
  <si>
    <t>Nguyễn Hoàng	Tuấn</t>
  </si>
  <si>
    <t>Nguyễn Đức	Huy</t>
  </si>
  <si>
    <t>Bùi Hồng 	Lưu</t>
  </si>
  <si>
    <t>Nguyễn Văn	Linh</t>
  </si>
  <si>
    <t>Lê Ngọc	Thành</t>
  </si>
  <si>
    <t>Giáp Hoài	Nam</t>
  </si>
  <si>
    <t>Học phí Tiếng Nhật- khóa 2</t>
  </si>
  <si>
    <t>Lệ phí thi CCB Anh văn</t>
  </si>
  <si>
    <t>Học phí Anh văn EA1</t>
  </si>
  <si>
    <t>Lệ phí kiểm tra năng lực tiếng Anh</t>
  </si>
  <si>
    <t>Học phí THAO Kh 18</t>
  </si>
  <si>
    <t>AB/18E 0009673</t>
  </si>
  <si>
    <t>AB/18E 0009674</t>
  </si>
  <si>
    <t>AB/18E 0009675</t>
  </si>
  <si>
    <t>AB/18E 0009676</t>
  </si>
  <si>
    <t>AB/18E 0009677</t>
  </si>
  <si>
    <t>AB/18E 0009678</t>
  </si>
  <si>
    <t>AB/18E 0009679</t>
  </si>
  <si>
    <t>AB/18E 0009680</t>
  </si>
  <si>
    <t>AB/18E 0009681</t>
  </si>
  <si>
    <t>AB/18E 0009682</t>
  </si>
  <si>
    <t>AB/18E 0009683</t>
  </si>
  <si>
    <t>AB/18E 0009684</t>
  </si>
  <si>
    <t>AB/18E 0009685</t>
  </si>
  <si>
    <t>AB/18E 0009686</t>
  </si>
  <si>
    <t>AB/18E 0009687</t>
  </si>
  <si>
    <t>AB/18E 0009688</t>
  </si>
  <si>
    <t>AB/18E 0009689</t>
  </si>
  <si>
    <t>AB/18E 0009690</t>
  </si>
  <si>
    <t>AB/18E 0009691</t>
  </si>
  <si>
    <t>AB/18E 0009692</t>
  </si>
  <si>
    <t>AB/18E 0009693</t>
  </si>
  <si>
    <t>AB/18E 0009694</t>
  </si>
  <si>
    <t>AB/18E 0009695</t>
  </si>
  <si>
    <t>AB/18E 0009696</t>
  </si>
  <si>
    <t>AB/18E 0009697</t>
  </si>
  <si>
    <t>AB/18E 0009698</t>
  </si>
  <si>
    <t>AB/18E 0009699</t>
  </si>
  <si>
    <t>AB/18E 0009700</t>
  </si>
  <si>
    <t>AB/18E 0009701</t>
  </si>
  <si>
    <t>AB/18E 0009702</t>
  </si>
  <si>
    <t>AB/18E 0009703</t>
  </si>
  <si>
    <t>AB/18E 0009704</t>
  </si>
  <si>
    <t>AB/18E 0009705</t>
  </si>
  <si>
    <t>AB/18E 0009706</t>
  </si>
  <si>
    <t>AB/18E 0009707</t>
  </si>
  <si>
    <t>AB/18E 0009708</t>
  </si>
  <si>
    <t>AB/18E 0009709</t>
  </si>
  <si>
    <t>AB/18E 0009710</t>
  </si>
  <si>
    <t>AB/18E 0009711</t>
  </si>
  <si>
    <t>AB/18E 0009712</t>
  </si>
  <si>
    <t>AB/18E 0009713</t>
  </si>
  <si>
    <t>AB/18E 0009714</t>
  </si>
  <si>
    <t>AB/18E 0009715</t>
  </si>
  <si>
    <t>AB/18E 0009716</t>
  </si>
  <si>
    <t>AB/18E 0009717</t>
  </si>
  <si>
    <t>AB/18E 0009718</t>
  </si>
  <si>
    <t>AB/18E 0009719</t>
  </si>
  <si>
    <t>AB/18E 0009720</t>
  </si>
  <si>
    <t>AB/18E 0009721</t>
  </si>
  <si>
    <t>AB/18E 0009722</t>
  </si>
  <si>
    <t>AB/18E 0009723</t>
  </si>
  <si>
    <t>AB/18E 0009724</t>
  </si>
  <si>
    <t>AB/18E 0009725</t>
  </si>
  <si>
    <t>AB/18E 0009726</t>
  </si>
  <si>
    <t>AB/18E 0009727</t>
  </si>
  <si>
    <t>AB/18E 0009728</t>
  </si>
  <si>
    <t>AB/18E 0009729</t>
  </si>
  <si>
    <t>AB/18E 0009730</t>
  </si>
  <si>
    <t>AB/18E 0009731</t>
  </si>
  <si>
    <t>AB/18E 0009732</t>
  </si>
  <si>
    <t>AB/18E 0009733</t>
  </si>
  <si>
    <t>AB/18E 0009734</t>
  </si>
  <si>
    <t>AB/18E 0009735</t>
  </si>
  <si>
    <t>AB/18E 0009736</t>
  </si>
  <si>
    <t>AB/18E 0009737</t>
  </si>
  <si>
    <t>AB/18E 0009738</t>
  </si>
  <si>
    <t>AB/18E 0009739</t>
  </si>
  <si>
    <t>AB/18E 0009740</t>
  </si>
  <si>
    <t>AB/18E 0009741</t>
  </si>
  <si>
    <t>AB/18E 0009742</t>
  </si>
  <si>
    <t>AB/18E 0009743</t>
  </si>
  <si>
    <t>AB/18E 0009744</t>
  </si>
  <si>
    <t>AB/18E 0009745</t>
  </si>
  <si>
    <t>AB/18E 0009746</t>
  </si>
  <si>
    <t>AB/18E 0009747</t>
  </si>
  <si>
    <t>AB/18E 0009748</t>
  </si>
  <si>
    <t>AB/18E 0009749</t>
  </si>
  <si>
    <t>AB/18E 0009750</t>
  </si>
  <si>
    <t>AB/18E 0009751</t>
  </si>
  <si>
    <t>AB/18E 0009752</t>
  </si>
  <si>
    <t>AB/18E 0009753</t>
  </si>
  <si>
    <t>AB/18E 0009754</t>
  </si>
  <si>
    <t>AB/18E 0009755</t>
  </si>
  <si>
    <t>AB/18E 0009756</t>
  </si>
  <si>
    <t>AB/18E 0009757</t>
  </si>
  <si>
    <t>AB/18E 0009758</t>
  </si>
  <si>
    <t>AB/18E 0009759</t>
  </si>
  <si>
    <t xml:space="preserve">	Đặng Hoàng	Long	</t>
  </si>
  <si>
    <t>Nguyễn Thị Mỹ Trinh</t>
  </si>
  <si>
    <t>Nguyễn Quang	Huy</t>
  </si>
  <si>
    <t>Vương Phùng Đăng Khoa</t>
  </si>
  <si>
    <t>Phạm Văn Hợp</t>
  </si>
  <si>
    <t>Nguyễn Tiến Hoàng</t>
  </si>
  <si>
    <t>Học phí THAO khóa 18: 1.280.000</t>
  </si>
  <si>
    <t>Lệ phí thi Khảo sát ( dự kiến 15/12/2019): 150.000</t>
  </si>
  <si>
    <t>Phạm Ngọc Kim	Ngân</t>
  </si>
  <si>
    <t>Huỳnh Ngọc Thảo	Linh</t>
  </si>
  <si>
    <t>Đinh Võ Khánh	Quỳnh</t>
  </si>
  <si>
    <t>Nguyễn Thị Thủy	Tiên</t>
  </si>
  <si>
    <t>Lê Thị Tuyết	Nhi</t>
  </si>
  <si>
    <t>AB/18E 0009760</t>
  </si>
  <si>
    <t>AB/18E 0009761</t>
  </si>
  <si>
    <t>AB/18E 0009762</t>
  </si>
  <si>
    <t>AB/18E 0009763</t>
  </si>
  <si>
    <t>AB/18E 0009764</t>
  </si>
  <si>
    <t>AB/18E 0009765</t>
  </si>
  <si>
    <t>AB/18E 0009766</t>
  </si>
  <si>
    <t xml:space="preserve">Thái Ngọc Thanh	Vy	</t>
  </si>
  <si>
    <t xml:space="preserve">Lê Quốc	Khánh	</t>
  </si>
  <si>
    <t>Võ Thanh Duy</t>
  </si>
  <si>
    <t>AB/18E 0009767</t>
  </si>
  <si>
    <t>AB/18E 0009768</t>
  </si>
  <si>
    <t>AB/18E 0009769</t>
  </si>
  <si>
    <t>Lưu Vĩnh Tin</t>
  </si>
  <si>
    <t>Ngô Minh Quý</t>
  </si>
  <si>
    <t>Lệ phí thi CCA tin học</t>
  </si>
  <si>
    <t>Học phí anh văn khóa 31: 30.100.000</t>
  </si>
  <si>
    <t>Lệ phí thi CCB Anh văn : 7.600.000 ( ngày thi 05/10/2019)</t>
  </si>
  <si>
    <t>Lệ phí thi CCA Tin học : 17.550.000 ( Thi ngày 29/9/2019)</t>
  </si>
  <si>
    <t>Bằng chữ: Sáu mươi triệu không trăm bốn chục  ngàn đồng chẵn</t>
  </si>
  <si>
    <t>Thành phố Hồ Chí Minh, ngày 24  tháng  9 năm 2019</t>
  </si>
  <si>
    <t>Nguyễn Kính</t>
  </si>
  <si>
    <t>Nguyễn Ngọc Trang</t>
  </si>
  <si>
    <t>Đỗ Thị Tâm</t>
  </si>
  <si>
    <t>AB/18E 0009770</t>
  </si>
  <si>
    <t>Nguyễn Thị Ánh 	Tuyết</t>
  </si>
  <si>
    <t>Lê Đức	Linh</t>
  </si>
  <si>
    <t>Nguyễn Thành	Long</t>
  </si>
  <si>
    <t>Nguyễn Thành	Luân</t>
  </si>
  <si>
    <t>Trần Huy Vũ	Hải</t>
  </si>
  <si>
    <t>Đặng Hoài	Bảo</t>
  </si>
  <si>
    <t>Nguyễn Trung	Huỳnh</t>
  </si>
  <si>
    <t>Trần Thị Tuyết	Mai</t>
  </si>
  <si>
    <t>Lê Phương Uyên	Nhi</t>
  </si>
  <si>
    <t>Hồ Công	Đức</t>
  </si>
  <si>
    <t>Bùi Nhựt	Duy</t>
  </si>
  <si>
    <t>Lê Trọng	Vũ</t>
  </si>
  <si>
    <t>Lê Văn	Tuấn</t>
  </si>
  <si>
    <t>Trần Hoàng	Tuyên</t>
  </si>
  <si>
    <t>Lê Nhật	Duy</t>
  </si>
  <si>
    <t>Đoàn Phương Minh 	Phước</t>
  </si>
  <si>
    <t>Lê Phan Khánh	Thy</t>
  </si>
  <si>
    <t>Nguyễn Thành	Lả</t>
  </si>
  <si>
    <t>Đỗ Quang 	Duy</t>
  </si>
  <si>
    <t>Đặng Nguyễn Thanh	Thảo</t>
  </si>
  <si>
    <t>Nguyễn Cao Hoài	Phương</t>
  </si>
  <si>
    <t>Lê Nguyễn Ý	Nhi</t>
  </si>
  <si>
    <t>Trần Thị Quyền	Linh</t>
  </si>
  <si>
    <t>Đặng Ngọc Vân	Anh</t>
  </si>
  <si>
    <t>Trần Tuấn	Anh</t>
  </si>
  <si>
    <t>Lương Tấn 	Lộc</t>
  </si>
  <si>
    <t>Huỳnh Thị Thúy 	Hoa</t>
  </si>
  <si>
    <t>Trương Phúc 	Hậu</t>
  </si>
  <si>
    <t>Phạm Đức 	Duy</t>
  </si>
  <si>
    <t>Dương Tiến	Thành</t>
  </si>
  <si>
    <t>Trần Quang	Khải</t>
  </si>
  <si>
    <t>Nguyễn Thái	Học</t>
  </si>
  <si>
    <t>Nguyễn Thanh	Huy</t>
  </si>
  <si>
    <t>Nguyễn Thanh	Tú</t>
  </si>
  <si>
    <t>Trần Quang	Duy</t>
  </si>
  <si>
    <t>Nguyễn Trường	An</t>
  </si>
  <si>
    <t>Đỗ Bảo	Nghĩa</t>
  </si>
  <si>
    <t>Phạm Hữu	Lập</t>
  </si>
  <si>
    <t>Trần Quang	Trường</t>
  </si>
  <si>
    <t>Phan Chế	Phong</t>
  </si>
  <si>
    <t>Trần Tấn	Phát</t>
  </si>
  <si>
    <t>Đồng Nhựt	Điền</t>
  </si>
  <si>
    <t>Lê Đình	Phú</t>
  </si>
  <si>
    <t>Nguyễn Đình	Luân</t>
  </si>
  <si>
    <t>Trần Thị Ngọc	Trâm</t>
  </si>
  <si>
    <t>Giang Trấn	Sơn</t>
  </si>
  <si>
    <t>Nguyễn Văn	Khải</t>
  </si>
  <si>
    <t>Đinh Hoàng	Vinh</t>
  </si>
  <si>
    <t>Nguyễn Khánh	Lộc</t>
  </si>
  <si>
    <t>Trương Hoàng	Huy</t>
  </si>
  <si>
    <t>Nguyễn Anh 	Hào</t>
  </si>
  <si>
    <t>Cao Duy	Cường</t>
  </si>
  <si>
    <t>Hoàng Bảo	Khánh</t>
  </si>
  <si>
    <t>Đinh Trung	Nghĩa</t>
  </si>
  <si>
    <t>Phan Trọng	Nghĩa</t>
  </si>
  <si>
    <t>Nguyễn Văn	Nghĩa</t>
  </si>
  <si>
    <t>Lê Tự Việt	Thanh</t>
  </si>
  <si>
    <t>Hoàng Anh	Quân</t>
  </si>
  <si>
    <t>Nguyễn Hoàng	Luân</t>
  </si>
  <si>
    <t>Đỗ Văn	Khải</t>
  </si>
  <si>
    <t>Nguyễn Hữu	Khang</t>
  </si>
  <si>
    <t>Lương Minh	Duy</t>
  </si>
  <si>
    <t>Ngô Dịp Hoài	Hưng</t>
  </si>
  <si>
    <t>Hồ Đình	Hoàng</t>
  </si>
  <si>
    <t>Vũ Duy	Ân</t>
  </si>
  <si>
    <t>Nguyễn Hoàng Thế	Bảo</t>
  </si>
  <si>
    <t>Nguyễn Thanh	Bình</t>
  </si>
  <si>
    <t>Nguyễn Hữu Thái	Châu</t>
  </si>
  <si>
    <t>Nguyễn Thành	Đạt</t>
  </si>
  <si>
    <t>Trịnh Duy	Khang</t>
  </si>
  <si>
    <t>Võ Trần	Minh</t>
  </si>
  <si>
    <t>Trương Thanh	Nhân</t>
  </si>
  <si>
    <t>Lê Nguyễn Hoàng	Phúc</t>
  </si>
  <si>
    <t>Lưu Quang	Tuyên</t>
  </si>
  <si>
    <t>Vũ Ngọc Châu	Tuấn</t>
  </si>
  <si>
    <t>Phạm Văn 	Nhân</t>
  </si>
  <si>
    <t>Mai Văn 	Hiền</t>
  </si>
  <si>
    <t>Trần Quốc 	Tuấn</t>
  </si>
  <si>
    <t>Nguyễn Anh 	Phong</t>
  </si>
  <si>
    <t>6	Trần Hoàng 	Sương</t>
  </si>
  <si>
    <t>Huỳnh Đình 	Khương</t>
  </si>
  <si>
    <t>Trần Hiếu 	Hiền</t>
  </si>
  <si>
    <t>Nguyễn Hữu 	Công</t>
  </si>
  <si>
    <t>Lê Trọng	Nghĩa</t>
  </si>
  <si>
    <t>Phạm Thị Quế	Nhi</t>
  </si>
  <si>
    <t>Nguyễn Mai	Hạ</t>
  </si>
  <si>
    <t>Nguyễn Thị	Dung</t>
  </si>
  <si>
    <t>Phạm Ngọc	Tiến</t>
  </si>
  <si>
    <t>Đỗ Thanh	Sương</t>
  </si>
  <si>
    <t>Phan Văn	Vũ</t>
  </si>
  <si>
    <t>Ngô Hoàng	Vũ</t>
  </si>
  <si>
    <t>Nguyễn Đại Hồng	Ngọc</t>
  </si>
  <si>
    <t>Nguyễn Minh	Phương</t>
  </si>
  <si>
    <t>Huỳnh Thị	Vy</t>
  </si>
  <si>
    <t>Nguyễn Trung Anh	Hào</t>
  </si>
  <si>
    <t>Trần Đạt	Vinh</t>
  </si>
  <si>
    <t>Lê Minh	Khánh</t>
  </si>
  <si>
    <t>Nguyễn Hải 	Đăng</t>
  </si>
  <si>
    <t>Đặng Minh	Đức</t>
  </si>
  <si>
    <t>Hà Trường	An</t>
  </si>
  <si>
    <t>Đào Phi	Long</t>
  </si>
  <si>
    <t>Trương Hồng	Cửu</t>
  </si>
  <si>
    <t>Huỳnh Đăng	Châu</t>
  </si>
  <si>
    <t>Trần Xuân 	Tín</t>
  </si>
  <si>
    <t>Phạm Thanh	Trí</t>
  </si>
  <si>
    <t>Dương Ngọc Như	Ý</t>
  </si>
  <si>
    <t>Phan Thị Mộng 	Tuyền</t>
  </si>
  <si>
    <t>Trần Thị Ánh	Trúc</t>
  </si>
  <si>
    <t>Nguyễn Thanh Thúy	Quyên</t>
  </si>
  <si>
    <t>Võ Thị Mai 	Trinh</t>
  </si>
  <si>
    <t>Phan Thị Cẩm 	Thùy</t>
  </si>
  <si>
    <t>Đỗ Thị Hồng 	Nhung</t>
  </si>
  <si>
    <t>Võ Thị Thu 	Thảo</t>
  </si>
  <si>
    <t>Hồ Thị Huyền 	Yên</t>
  </si>
  <si>
    <t>Nguyễn Chánh	Lý</t>
  </si>
  <si>
    <t>Trịnh Quốc 	Thành</t>
  </si>
  <si>
    <t>Nguyễn Bá	Hà</t>
  </si>
  <si>
    <t>Vũ Hoàng	Tiến</t>
  </si>
  <si>
    <t>Nguyễn Thanh	Ngân</t>
  </si>
  <si>
    <t>Trần Phương	Uyên</t>
  </si>
  <si>
    <t>Lê Trung 	Nghĩa</t>
  </si>
  <si>
    <t>Đào Thanh 	Tùng</t>
  </si>
  <si>
    <t>Đặng Thành	Được</t>
  </si>
  <si>
    <t>Nguyễn Minh	Vinh</t>
  </si>
  <si>
    <t>Đoàn Ngọc	Thiện</t>
  </si>
  <si>
    <t>Phan Thị Hồng 	Phúc</t>
  </si>
  <si>
    <t>Trần Thị 	Nhớ</t>
  </si>
  <si>
    <t>Nguyễn Thị Nguyệt 	Quế</t>
  </si>
  <si>
    <t>Nguyễn Thị 	Tươi</t>
  </si>
  <si>
    <t>Tăng Kim	Mi</t>
  </si>
  <si>
    <t>Ngô Chí	Nam</t>
  </si>
  <si>
    <t>Nguyễn Trọng 	Đức</t>
  </si>
  <si>
    <t>Đồng Tấn	Thưởng</t>
  </si>
  <si>
    <t>Huỳnh Ngọc	Khánh</t>
  </si>
  <si>
    <t>Lương Phước 	Hoài</t>
  </si>
  <si>
    <t>Lê Khắc 	Nhi</t>
  </si>
  <si>
    <t>Vũ Trần Minh	Tâm</t>
  </si>
  <si>
    <t>Phạm Thị	Nhàn</t>
  </si>
  <si>
    <t>Bùi Hoàng 	Sơn</t>
  </si>
  <si>
    <t>Trương Ngọc 	Duy</t>
  </si>
  <si>
    <t>Lê Nguyễn Hòang 	Anh</t>
  </si>
  <si>
    <t>Thân Thị	Tâm</t>
  </si>
  <si>
    <t>Phạm Bá 	Nhật</t>
  </si>
  <si>
    <t>Đặng Vinh	Quang</t>
  </si>
  <si>
    <t>Lê Chí	Tâm</t>
  </si>
  <si>
    <t>Đinh Thanh	Dũng</t>
  </si>
  <si>
    <t>Nguyễn Thanh 	Hiếu</t>
  </si>
  <si>
    <t>Đỗ Đức 	Toàn</t>
  </si>
  <si>
    <t>Hồ Tấn 	Hà</t>
  </si>
  <si>
    <t>Nguyễn Công 	Bằng</t>
  </si>
  <si>
    <t>Lê Văn 	Nhận</t>
  </si>
  <si>
    <t>Lê Quốc 	Trưỡng</t>
  </si>
  <si>
    <t>Nhữ Đình 	Vinh</t>
  </si>
  <si>
    <t>Trương Hữu Thanh 	Bình</t>
  </si>
  <si>
    <t>Trần Ngọc 	Long</t>
  </si>
  <si>
    <t>Nguyễn Thái	An</t>
  </si>
  <si>
    <t>Bùi Văn 	Chính</t>
  </si>
  <si>
    <t>Nguyễn Kim	Ngân</t>
  </si>
  <si>
    <t>Tất Thang Ngọc	Linh</t>
  </si>
  <si>
    <t>Tạ Khang	Thái</t>
  </si>
  <si>
    <t>Nguyễn Hoàng	Thông</t>
  </si>
  <si>
    <t>Nguyễn Minh	Nhật</t>
  </si>
  <si>
    <t>Nguyễn Tiến Thiên	Tân</t>
  </si>
  <si>
    <t>Lê Phan Thanh	Bình</t>
  </si>
  <si>
    <t>Trần Kiến	Thành</t>
  </si>
  <si>
    <t>Lê Trương Kim	Hưng</t>
  </si>
  <si>
    <t>Huỳnh Trung	Khang</t>
  </si>
  <si>
    <t>Tăng Thành	Luân</t>
  </si>
  <si>
    <t>Phạm Anh	Tỷ</t>
  </si>
  <si>
    <t>Phạm Minh	Quang</t>
  </si>
  <si>
    <t>Phùng Hoàng Thiên	Phú</t>
  </si>
  <si>
    <t>Hoàng Đình	Dũng</t>
  </si>
  <si>
    <t>Bùi Trung	Tiến</t>
  </si>
  <si>
    <t>Huỳnh Minh 	Thuận</t>
  </si>
  <si>
    <t>17 C1- CMT2</t>
  </si>
  <si>
    <t>Trần Cơ	Thạch</t>
  </si>
  <si>
    <t>Trần Văn	Huy</t>
  </si>
  <si>
    <t>Đặng Văn	Ý</t>
  </si>
  <si>
    <t>Đỗ Thị Tuyết 	Mai</t>
  </si>
  <si>
    <t>Huỳnh Thị Huệ	An</t>
  </si>
  <si>
    <t>Nguyễn Thị Yến	Hương</t>
  </si>
  <si>
    <t>Nguyễn Trương Hoàng	Sang</t>
  </si>
  <si>
    <t>Phạm	Lợi</t>
  </si>
  <si>
    <t>Phạm	Ngọc tuấn</t>
  </si>
  <si>
    <t>Đồng Hữu	Nam</t>
  </si>
  <si>
    <t>Mai Thi Ngọc	Huệ</t>
  </si>
  <si>
    <t>Nguyễn Thị	Chung</t>
  </si>
  <si>
    <t>Hà Văn	Đông</t>
  </si>
  <si>
    <t>Dương Khánh	Linh</t>
  </si>
  <si>
    <t>Nguyễn Lê Thanh	Tân</t>
  </si>
  <si>
    <t>Lê Nguyễn Quốc	Thái</t>
  </si>
  <si>
    <t>Lê Hoàng	Vinh</t>
  </si>
  <si>
    <t>Nguyễn Tùng	Diệp</t>
  </si>
  <si>
    <t>Nguyễn Khắc	Duy</t>
  </si>
  <si>
    <t>Đàng Thanh 	Vũ</t>
  </si>
  <si>
    <t>Nguyễn Tú 	Văn</t>
  </si>
  <si>
    <t>Mai Quý	Chi</t>
  </si>
  <si>
    <t>Đoàn Huỳnh Thúy	Loan</t>
  </si>
  <si>
    <t>Trương Võ Tuấn	Huy</t>
  </si>
  <si>
    <t>Nguyễn Hoàng	Chương</t>
  </si>
  <si>
    <t>Lê Thanh	Phú</t>
  </si>
  <si>
    <t>Nguyễn Thị Như	Quỳnh</t>
  </si>
  <si>
    <t>Huỳnh Khả	Trân</t>
  </si>
  <si>
    <t>Đỗ Thị Lan	Anh</t>
  </si>
  <si>
    <t>Nguyễn Tô	Hiệu</t>
  </si>
  <si>
    <t>Trần Anh	Tuấn</t>
  </si>
  <si>
    <t>Lâm Quang	Duy</t>
  </si>
  <si>
    <t>Đỗ Thanh	Duy</t>
  </si>
  <si>
    <t>Huỳnh Khánh	Đông	1</t>
  </si>
  <si>
    <t>Ninh Công	Minh</t>
  </si>
  <si>
    <t>Đặng Văn	Nghi</t>
  </si>
  <si>
    <t>Lê Quốc	Thái</t>
  </si>
  <si>
    <t>Huỳnh Lê Hữu 	Thịnh</t>
  </si>
  <si>
    <t>Dương  Văn	Vinh</t>
  </si>
  <si>
    <t>Trần Thị	Hoài</t>
  </si>
  <si>
    <t>Nguyễn Ngọc Phương	Vy</t>
  </si>
  <si>
    <t>Lương Thị Kiều	Nhi</t>
  </si>
  <si>
    <t>Dương Gia	Kiều</t>
  </si>
  <si>
    <t>Ngô Sĩ 	Nguyên</t>
  </si>
  <si>
    <t>Võ Đại 	Hoàng</t>
  </si>
  <si>
    <t>Phạm Văn 	Tình</t>
  </si>
  <si>
    <t>Nguyễn Quốc 	Thắng</t>
  </si>
  <si>
    <t>Lương Công 	Phi</t>
  </si>
  <si>
    <t>Nguyễn Thị Tuyết	Mai</t>
  </si>
  <si>
    <t>Lê Tịnh Khang</t>
  </si>
  <si>
    <t>Vy Hoàng Yến	Nhi</t>
  </si>
  <si>
    <t>Nguyễn Ngọc Gia	Linh</t>
  </si>
  <si>
    <t>Lương Trúc	Lam</t>
  </si>
  <si>
    <t>Nhan Mỹ	Kim</t>
  </si>
  <si>
    <t>Lê Khang Tâm	Hy</t>
  </si>
  <si>
    <t>Lê Hoàng 	Long</t>
  </si>
  <si>
    <t>Trần Ngọc Hậu</t>
  </si>
  <si>
    <t>Bành Kim	Ngân</t>
  </si>
  <si>
    <t>Phan Anh 	Khoa</t>
  </si>
  <si>
    <t>Hoàng Thiên	Bảo</t>
  </si>
  <si>
    <t>Ngô Quang Huấn</t>
  </si>
  <si>
    <t>Nguyễn Hồng 	Sơn</t>
  </si>
  <si>
    <t>Hồ Thanh 	Trí</t>
  </si>
  <si>
    <t>Trần Hoài 	Phương</t>
  </si>
  <si>
    <t>Trần Ngọc	Minh</t>
  </si>
  <si>
    <t>Võ Phước 	Lộc</t>
  </si>
  <si>
    <t>Đỗ Hoàng Mỹ	Duyên</t>
  </si>
  <si>
    <t>Nguyễn Quang 	Đại</t>
  </si>
  <si>
    <t>Vũ Hoàng 	Tuấn</t>
  </si>
  <si>
    <t>Ninh Quốc 	Tú</t>
  </si>
  <si>
    <t>Trần Quốc 	Việt</t>
  </si>
  <si>
    <t>Bùi Anh 	Tiến</t>
  </si>
  <si>
    <t>Trương Phúc Trường 	Đức</t>
  </si>
  <si>
    <t>Trần Đỗ Minh 	Hiếu</t>
  </si>
  <si>
    <t>Nguyễn Văn 	Huy</t>
  </si>
  <si>
    <t>Phạm Minh 	Hùng</t>
  </si>
  <si>
    <t>Nguyễn Thành 	Đạt</t>
  </si>
  <si>
    <t>Trần Duy 	Khánh</t>
  </si>
  <si>
    <t>Trần Minh 	Trí</t>
  </si>
  <si>
    <t>Nguyễn Ngọc Phương	Trinh</t>
  </si>
  <si>
    <t>Đặng Phương	Nhi</t>
  </si>
  <si>
    <t>Nguyễn	Thiện</t>
  </si>
  <si>
    <t>Nguyễn Văn 	Long</t>
  </si>
  <si>
    <t>Trương Thị Mỹ	Hoa</t>
  </si>
  <si>
    <t>AB/18E 0009771</t>
  </si>
  <si>
    <t>AB/18E 0009772</t>
  </si>
  <si>
    <t>AB/18E 0009773</t>
  </si>
  <si>
    <t>AB/18E 0009774</t>
  </si>
  <si>
    <t>AB/18E 0009775</t>
  </si>
  <si>
    <t>AB/18E 0009776</t>
  </si>
  <si>
    <t>AB/18E 0009777</t>
  </si>
  <si>
    <t>AB/18E 0009778</t>
  </si>
  <si>
    <t>AB/18E 0009779</t>
  </si>
  <si>
    <t>AB/18E 0009780</t>
  </si>
  <si>
    <t>AB/18E 0009781</t>
  </si>
  <si>
    <t>AB/18E 0009782</t>
  </si>
  <si>
    <t>AB/18E 0009783</t>
  </si>
  <si>
    <t>AB/18E 0009784</t>
  </si>
  <si>
    <t>AB/18E 0009785</t>
  </si>
  <si>
    <t>AB/18E 0009786</t>
  </si>
  <si>
    <t>AB/18E 0009787</t>
  </si>
  <si>
    <t>AB/18E 0009788</t>
  </si>
  <si>
    <t>AB/18E 0009789</t>
  </si>
  <si>
    <t>AB/18E 0009790</t>
  </si>
  <si>
    <t>AB/18E 0009791</t>
  </si>
  <si>
    <t>AB/18E 0009792</t>
  </si>
  <si>
    <t>AB/18E 0009793</t>
  </si>
  <si>
    <t>AB/18E 0009794</t>
  </si>
  <si>
    <t>AB/18E 0009795</t>
  </si>
  <si>
    <t>AB/18E 0009796</t>
  </si>
  <si>
    <t>AB/18E 0009797</t>
  </si>
  <si>
    <t>AB/18E 0009798</t>
  </si>
  <si>
    <t>AB/18E 0009799</t>
  </si>
  <si>
    <t>AB/18E 0009800</t>
  </si>
  <si>
    <t>AB/18E 0009801</t>
  </si>
  <si>
    <t>AB/18E 0009802</t>
  </si>
  <si>
    <t>AB/18E 0009803</t>
  </si>
  <si>
    <t>AB/18E 0009804</t>
  </si>
  <si>
    <t>AB/18E 0009805</t>
  </si>
  <si>
    <t>AB/18E 0009806</t>
  </si>
  <si>
    <t>AB/18E 0009807</t>
  </si>
  <si>
    <t>AB/18E 0009808</t>
  </si>
  <si>
    <t>AB/18E 0009809</t>
  </si>
  <si>
    <t>AB/18E 0009810</t>
  </si>
  <si>
    <t>AB/18E 0009811</t>
  </si>
  <si>
    <t>AB/18E 0009812</t>
  </si>
  <si>
    <t>AB/18E 0009813</t>
  </si>
  <si>
    <t>AB/18E 0009814</t>
  </si>
  <si>
    <t>AB/18E 0009815</t>
  </si>
  <si>
    <t>AB/18E 0009816</t>
  </si>
  <si>
    <t>AB/18E 0009817</t>
  </si>
  <si>
    <t>AB/18E 0009818</t>
  </si>
  <si>
    <t>AB/18E 0009819</t>
  </si>
  <si>
    <t>AB/18E 0009820</t>
  </si>
  <si>
    <t>AB/18E 0009821</t>
  </si>
  <si>
    <t>AB/18E 0009822</t>
  </si>
  <si>
    <t>AB/18E 0009823</t>
  </si>
  <si>
    <t>AB/18E 0009824</t>
  </si>
  <si>
    <t>AB/18E 0009825</t>
  </si>
  <si>
    <t>AB/18E 0009826</t>
  </si>
  <si>
    <t>AB/18E 0009827</t>
  </si>
  <si>
    <t>AB/18E 0009828</t>
  </si>
  <si>
    <t>AB/18E 0009829</t>
  </si>
  <si>
    <t>AB/18E 0009830</t>
  </si>
  <si>
    <t>AB/18E 0009831</t>
  </si>
  <si>
    <t>AB/18E 0009832</t>
  </si>
  <si>
    <t>AB/18E 0009833</t>
  </si>
  <si>
    <t>AB/18E 0009834</t>
  </si>
  <si>
    <t>AB/18E 0009835</t>
  </si>
  <si>
    <t>AB/18E 0009836</t>
  </si>
  <si>
    <t>AB/18E 0009837</t>
  </si>
  <si>
    <t>AB/18E 0009838</t>
  </si>
  <si>
    <t>AB/18E 0009839</t>
  </si>
  <si>
    <t>AB/18E 0009840</t>
  </si>
  <si>
    <t>AB/18E 0009841</t>
  </si>
  <si>
    <t>AB/18E 0009842</t>
  </si>
  <si>
    <t>AB/18E 0009843</t>
  </si>
  <si>
    <t>AB/18E 0009844</t>
  </si>
  <si>
    <t>AB/18E 0009845</t>
  </si>
  <si>
    <t>AB/18E 0009846</t>
  </si>
  <si>
    <t>AB/18E 0009847</t>
  </si>
  <si>
    <t>AB/18E 0009848</t>
  </si>
  <si>
    <t>AB/18E 0009849</t>
  </si>
  <si>
    <t>AB/18E 0009850</t>
  </si>
  <si>
    <t>AB/18E 0009851</t>
  </si>
  <si>
    <t>AB/18E 0009852</t>
  </si>
  <si>
    <t>AB/18E 0009853</t>
  </si>
  <si>
    <t>AB/18E 0009854</t>
  </si>
  <si>
    <t>AB/18E 0009855</t>
  </si>
  <si>
    <t>AB/18E 0009856</t>
  </si>
  <si>
    <t>AB/18E 0009857</t>
  </si>
  <si>
    <t>AB/18E 0009858</t>
  </si>
  <si>
    <t>AB/18E 0009859</t>
  </si>
  <si>
    <t>AB/18E 0009860</t>
  </si>
  <si>
    <t>AB/18E 0009861</t>
  </si>
  <si>
    <t>AB/18E 0009862</t>
  </si>
  <si>
    <t>AB/18E 0009863</t>
  </si>
  <si>
    <t>AB/18E 0009864</t>
  </si>
  <si>
    <t>AB/18E 0009865</t>
  </si>
  <si>
    <t>AB/18E 0009866</t>
  </si>
  <si>
    <t>AB/18E 0009867</t>
  </si>
  <si>
    <t>AB/18E 0009868</t>
  </si>
  <si>
    <t>AB/18E 0009869</t>
  </si>
  <si>
    <t>AB/18E 0009870</t>
  </si>
  <si>
    <t>AB/18E 0009871</t>
  </si>
  <si>
    <t>AB/18E 0009872</t>
  </si>
  <si>
    <t>AB/18E 0009873</t>
  </si>
  <si>
    <t>AB/18E 0009874</t>
  </si>
  <si>
    <t>AB/18E 0009875</t>
  </si>
  <si>
    <t>AB/18E 0009876</t>
  </si>
  <si>
    <t>AB/18E 0009877</t>
  </si>
  <si>
    <t>AB/18E 0009878</t>
  </si>
  <si>
    <t>AB/18E 0009879</t>
  </si>
  <si>
    <t>AB/18E 0009880</t>
  </si>
  <si>
    <t>AB/18E 0009881</t>
  </si>
  <si>
    <t>AB/18E 0009882</t>
  </si>
  <si>
    <t>AB/18E 0009883</t>
  </si>
  <si>
    <t>AB/18E 0009884</t>
  </si>
  <si>
    <t>AB/18E 0009885</t>
  </si>
  <si>
    <t>AB/18E 0009886</t>
  </si>
  <si>
    <t>AB/18E 0009887</t>
  </si>
  <si>
    <t>AB/18E 0009888</t>
  </si>
  <si>
    <t>AB/18E 0009889</t>
  </si>
  <si>
    <t>AB/18E 0009890</t>
  </si>
  <si>
    <t>AB/18E 0009891</t>
  </si>
  <si>
    <t>AB/18E 0009892</t>
  </si>
  <si>
    <t>AB/18E 0009893</t>
  </si>
  <si>
    <t>AB/18E 0009894</t>
  </si>
  <si>
    <t>AB/18E 0009895</t>
  </si>
  <si>
    <t>AB/18E 0009896</t>
  </si>
  <si>
    <t>AB/18E 0009897</t>
  </si>
  <si>
    <t>AB/18E 0009898</t>
  </si>
  <si>
    <t>AB/18E 0009899</t>
  </si>
  <si>
    <t>AB/18E 0009900</t>
  </si>
  <si>
    <t>AB/18E 0009901</t>
  </si>
  <si>
    <t>AB/18E 0009902</t>
  </si>
  <si>
    <t>AB/18E 0009903</t>
  </si>
  <si>
    <t>AB/18E 0009904</t>
  </si>
  <si>
    <t>AB/18E 0009905</t>
  </si>
  <si>
    <t>AB/18E 0009906</t>
  </si>
  <si>
    <t>AB/18E 0009907</t>
  </si>
  <si>
    <t>AB/18E 0009908</t>
  </si>
  <si>
    <t>AB/18E 0009909</t>
  </si>
  <si>
    <t>AB/18E 0009910</t>
  </si>
  <si>
    <t>AB/18E 0009911</t>
  </si>
  <si>
    <t>AB/18E 0009912</t>
  </si>
  <si>
    <t>AB/18E 0009913</t>
  </si>
  <si>
    <t>AB/18E 0009914</t>
  </si>
  <si>
    <t>AB/18E 0009915</t>
  </si>
  <si>
    <t>AB/18E 0009916</t>
  </si>
  <si>
    <t>AB/18E 0009917</t>
  </si>
  <si>
    <t>AB/18E 0009918</t>
  </si>
  <si>
    <t>AB/18E 0009919</t>
  </si>
  <si>
    <t>AB/18E 0009920</t>
  </si>
  <si>
    <t>AB/18E 0009921</t>
  </si>
  <si>
    <t>AB/18E 0009922</t>
  </si>
  <si>
    <t>AB/18E 0009923</t>
  </si>
  <si>
    <t>AB/18E 0009924</t>
  </si>
  <si>
    <t>AB/18E 0009925</t>
  </si>
  <si>
    <t>AB/18E 0009926</t>
  </si>
  <si>
    <t>AB/18E 0009927</t>
  </si>
  <si>
    <t>AB/18E 0009928</t>
  </si>
  <si>
    <t>AB/18E 0009929</t>
  </si>
  <si>
    <t>AB/18E 0009930</t>
  </si>
  <si>
    <t>AB/18E 0009931</t>
  </si>
  <si>
    <t>AB/18E 0009932</t>
  </si>
  <si>
    <t>AB/18E 0009933</t>
  </si>
  <si>
    <t>AB/18E 0009934</t>
  </si>
  <si>
    <t>AB/18E 0009935</t>
  </si>
  <si>
    <t>AB/18E 0009936</t>
  </si>
  <si>
    <t>AB/18E 0009937</t>
  </si>
  <si>
    <t>AB/18E 0009938</t>
  </si>
  <si>
    <t>AB/18E 0009939</t>
  </si>
  <si>
    <t>AB/18E 0009940</t>
  </si>
  <si>
    <t>AB/18E 0009941</t>
  </si>
  <si>
    <t>AB/18E 0009942</t>
  </si>
  <si>
    <t>AB/18E 0009943</t>
  </si>
  <si>
    <t>AB/18E 0009944</t>
  </si>
  <si>
    <t>AB/18E 0009945</t>
  </si>
  <si>
    <t>AB/18E 0009946</t>
  </si>
  <si>
    <t>AB/18E 0009947</t>
  </si>
  <si>
    <t>AB/18E 0009948</t>
  </si>
  <si>
    <t>AB/18E 0009949</t>
  </si>
  <si>
    <t>AB/18E 0009950</t>
  </si>
  <si>
    <t>AB/18E 0009951</t>
  </si>
  <si>
    <t>AB/18E 0009952</t>
  </si>
  <si>
    <t>AB/18E 0009953</t>
  </si>
  <si>
    <t>AB/18E 0009954</t>
  </si>
  <si>
    <t>AB/18E 0009955</t>
  </si>
  <si>
    <t>AB/18E 0009956</t>
  </si>
  <si>
    <t>AB/18E 0009957</t>
  </si>
  <si>
    <t>AB/18E 0009958</t>
  </si>
  <si>
    <t>AB/18E 0009959</t>
  </si>
  <si>
    <t>AB/18E 0009960</t>
  </si>
  <si>
    <t>AB/18E 0009961</t>
  </si>
  <si>
    <t>AB/18E 0009962</t>
  </si>
  <si>
    <t>AB/18E 0009963</t>
  </si>
  <si>
    <t>AB/18E 0009964</t>
  </si>
  <si>
    <t>AB/18E 0009965</t>
  </si>
  <si>
    <t>AB/18E 0009966</t>
  </si>
  <si>
    <t>AB/18E 0009967</t>
  </si>
  <si>
    <t>AB/18E 0009968</t>
  </si>
  <si>
    <t>AB/18E 0009969</t>
  </si>
  <si>
    <t>AB/18E 0009970</t>
  </si>
  <si>
    <t>AB/18E 0009971</t>
  </si>
  <si>
    <t>AB/18E 0009972</t>
  </si>
  <si>
    <t>AB/18E 0009973</t>
  </si>
  <si>
    <t>AB/18E 0009974</t>
  </si>
  <si>
    <t>AB/18E 0009975</t>
  </si>
  <si>
    <t>AB/18E 0009976</t>
  </si>
  <si>
    <t>AB/18E 0009977</t>
  </si>
  <si>
    <t>AB/18E 0009978</t>
  </si>
  <si>
    <t>AB/18E 0009979</t>
  </si>
  <si>
    <t>AB/18E 0009980</t>
  </si>
  <si>
    <t>AB/18E 0009981</t>
  </si>
  <si>
    <t>AB/18E 0009982</t>
  </si>
  <si>
    <t>AB/18E 0009983</t>
  </si>
  <si>
    <t>AB/18E 0009984</t>
  </si>
  <si>
    <t>AB/18E 0009985</t>
  </si>
  <si>
    <t>AB/18E 0009986</t>
  </si>
  <si>
    <t>AB/18E 0009987</t>
  </si>
  <si>
    <t>AB/18E 0009988</t>
  </si>
  <si>
    <t>AB/18E 0009989</t>
  </si>
  <si>
    <t>AB/18E 0009990</t>
  </si>
  <si>
    <t>AB/18E 0009991</t>
  </si>
  <si>
    <t>AB/18E 0009992</t>
  </si>
  <si>
    <t>AB/18E 0009993</t>
  </si>
  <si>
    <t>AB/18E 0009994</t>
  </si>
  <si>
    <t>AB/18E 0009995</t>
  </si>
  <si>
    <t>AB/18E 0009996</t>
  </si>
  <si>
    <t>AB/18E 0009997</t>
  </si>
  <si>
    <t>AB/18E 0009998</t>
  </si>
  <si>
    <t>AB/18E 0009999</t>
  </si>
  <si>
    <t>AB/18E 0010000</t>
  </si>
  <si>
    <t>AB/18E 0010001</t>
  </si>
  <si>
    <t>AB/18E 0010002</t>
  </si>
  <si>
    <t>AB/18E 0010003</t>
  </si>
  <si>
    <t>AB/18E 0010004</t>
  </si>
  <si>
    <t>AB/18E 0010005</t>
  </si>
  <si>
    <t>AB/18E 0010006</t>
  </si>
  <si>
    <t>AB/18E 0010007</t>
  </si>
  <si>
    <t>AB/18E 0010008</t>
  </si>
  <si>
    <t>AB/18E 0010009</t>
  </si>
  <si>
    <t>AB/18E 0010010</t>
  </si>
  <si>
    <t>AB/18E 0010011</t>
  </si>
  <si>
    <t>AB/18E 0010012</t>
  </si>
  <si>
    <t>AB/18E 0010013</t>
  </si>
  <si>
    <t>AB/18E 0010014</t>
  </si>
  <si>
    <t>AB/18E 0010015</t>
  </si>
  <si>
    <t>AB/18E 0010016</t>
  </si>
  <si>
    <t>AB/18E 0010017</t>
  </si>
  <si>
    <t>AB/18E 0010018</t>
  </si>
  <si>
    <t>AB/18E 0010019</t>
  </si>
  <si>
    <t>AB/18E 0010020</t>
  </si>
  <si>
    <t>AB/18E 0010021</t>
  </si>
  <si>
    <t>AB/18E 0010022</t>
  </si>
  <si>
    <t>AB/18E 0010023</t>
  </si>
  <si>
    <t>AB/18E 0010024</t>
  </si>
  <si>
    <t>AB/18E 0010025</t>
  </si>
  <si>
    <t>AB/18E 0010026</t>
  </si>
  <si>
    <t>AB/18E 0010027</t>
  </si>
  <si>
    <t>AB/18E 0010028</t>
  </si>
  <si>
    <t>AB/18E 0010029</t>
  </si>
  <si>
    <t>AB/18E 0010030</t>
  </si>
  <si>
    <t>AB/18E 0010031</t>
  </si>
  <si>
    <t>AB/18E 0010032</t>
  </si>
  <si>
    <t>AB/18E 0010033</t>
  </si>
  <si>
    <t>Lệ phí thi CCB anh văn</t>
  </si>
  <si>
    <t>Lệ phí thi CCA Anh văn</t>
  </si>
  <si>
    <t>Học phí Anh văn EA2</t>
  </si>
  <si>
    <t>Học phí lớp Đồng sơn ô tô</t>
  </si>
  <si>
    <t>08 sv</t>
  </si>
  <si>
    <t xml:space="preserve">Học phí anh văn EA1 </t>
  </si>
  <si>
    <t>Học phí anh văn EA1</t>
  </si>
  <si>
    <t xml:space="preserve">Lệ phí thi CCA tin học </t>
  </si>
  <si>
    <t>07 SV</t>
  </si>
  <si>
    <t>63 SV</t>
  </si>
  <si>
    <t>Động cơ xe gắn máy</t>
  </si>
  <si>
    <t>Thành phố Hồ Chí Minh, ngày 28  tháng  9 năm 2019</t>
  </si>
  <si>
    <t>Học phí anh văn khóa 31: 87.870.000</t>
  </si>
  <si>
    <t>Học phí ngắn hạn: 72.360.000</t>
  </si>
  <si>
    <t>Học phí THAO khóa 18: 640.000</t>
  </si>
  <si>
    <t>Lệ phí thi CCA Anh văn : 740.000 ( ngày thi 05/10/2019)</t>
  </si>
  <si>
    <t>Lệ phí thi CCB Anh văn : 19.200.000 ( ngày thi 05/10/2019)</t>
  </si>
  <si>
    <t>Lệ phí thi CCA Tin học : 21.000.000 ( Thi ngày 29/9/2019)</t>
  </si>
  <si>
    <t>NguyễnHuỳnh Minh Xuân</t>
  </si>
  <si>
    <t>Kiều Công Nam</t>
  </si>
  <si>
    <t>70 SV</t>
  </si>
  <si>
    <t>AB/18E 0010034</t>
  </si>
  <si>
    <t>AB/18E 0010035</t>
  </si>
  <si>
    <t>AB/18E 0010036</t>
  </si>
  <si>
    <t>AB/18E 0010037</t>
  </si>
  <si>
    <t>AB/18E 0010038</t>
  </si>
  <si>
    <t>AB/18E 0010039</t>
  </si>
  <si>
    <t>AB/18E 0010040</t>
  </si>
  <si>
    <t>AB/18E 0010041</t>
  </si>
  <si>
    <t>AB/18E 0010042</t>
  </si>
  <si>
    <t>AB/18E 0010043</t>
  </si>
  <si>
    <t>AB/18E 0010044</t>
  </si>
  <si>
    <t>AB/18E 0010045</t>
  </si>
  <si>
    <t>AB/18E 0010046</t>
  </si>
  <si>
    <t>AB/18E 0010047</t>
  </si>
  <si>
    <t>AB/18E 0010048</t>
  </si>
  <si>
    <t>AB/18E 0010049</t>
  </si>
  <si>
    <t>AB/18E 0010050</t>
  </si>
  <si>
    <t>AB/18E 0010051</t>
  </si>
  <si>
    <t>AB/18E 0010052</t>
  </si>
  <si>
    <t>AB/18E 0010053</t>
  </si>
  <si>
    <t>AB/18E 0010054</t>
  </si>
  <si>
    <t>AB/18E 0010055</t>
  </si>
  <si>
    <t>AB/18E 0010056</t>
  </si>
  <si>
    <t>AB/18E 0010057</t>
  </si>
  <si>
    <t>AB/18E 0010058</t>
  </si>
  <si>
    <t>AB/18E 0010059</t>
  </si>
  <si>
    <t>AB/18E 0010060</t>
  </si>
  <si>
    <t>AB/18E 0010061</t>
  </si>
  <si>
    <t>AB/18E 0010062</t>
  </si>
  <si>
    <t>AB/18E 0010063</t>
  </si>
  <si>
    <t>AB/18E 0010064</t>
  </si>
  <si>
    <t>AB/18E 0010065</t>
  </si>
  <si>
    <t>AB/18E 0010066</t>
  </si>
  <si>
    <t>AB/18E 0010067</t>
  </si>
  <si>
    <t>AB/18E 0010068</t>
  </si>
  <si>
    <t>AB/18E 0010069</t>
  </si>
  <si>
    <t>AB/18E 0010070</t>
  </si>
  <si>
    <t>AB/18E 0010071</t>
  </si>
  <si>
    <t>AB/18E 0010072</t>
  </si>
  <si>
    <t>AB/18E 0010073</t>
  </si>
  <si>
    <t>AB/18E 0010074</t>
  </si>
  <si>
    <t>AB/18E 0010075</t>
  </si>
  <si>
    <t>AB/18E 0010076</t>
  </si>
  <si>
    <t>AB/18E 0010077</t>
  </si>
  <si>
    <t>AB/18E 0010078</t>
  </si>
  <si>
    <t>AB/18E 0010079</t>
  </si>
  <si>
    <t>AB/18E 0010080</t>
  </si>
  <si>
    <t>AB/18E 0010081</t>
  </si>
  <si>
    <t>AB/18E 0010082</t>
  </si>
  <si>
    <t>AB/18E 0010083</t>
  </si>
  <si>
    <t>AB/18E 0010084</t>
  </si>
  <si>
    <t>AB/18E 0010085</t>
  </si>
  <si>
    <t>AB/18E 0010086</t>
  </si>
  <si>
    <t>AB/18E 0010087</t>
  </si>
  <si>
    <t>AB/18E 0010088</t>
  </si>
  <si>
    <t>AB/18E 0010089</t>
  </si>
  <si>
    <t>AB/18E 0010090</t>
  </si>
  <si>
    <t>AB/18E 0010091</t>
  </si>
  <si>
    <t>AB/18E 0010092</t>
  </si>
  <si>
    <t>AB/18E 0010093</t>
  </si>
  <si>
    <t>AB/18E 0010094</t>
  </si>
  <si>
    <t>AB/18E 0010095</t>
  </si>
  <si>
    <t>AB/18E 0010096</t>
  </si>
  <si>
    <t>AB/18E 0010097</t>
  </si>
  <si>
    <t>AB/18E 0010098</t>
  </si>
  <si>
    <t>AB/18E 0010099</t>
  </si>
  <si>
    <t>AB/18E 0010100</t>
  </si>
  <si>
    <t>AB/18E 0010101</t>
  </si>
  <si>
    <t>AB/18E 0010102</t>
  </si>
  <si>
    <t>AB/18E 0010103</t>
  </si>
  <si>
    <t>AB/18E 0010104</t>
  </si>
  <si>
    <t>AB/18E 0010105</t>
  </si>
  <si>
    <t>AB/18E 0010106</t>
  </si>
  <si>
    <t>AB/18E 0010107</t>
  </si>
  <si>
    <t>AB/18E 0010108</t>
  </si>
  <si>
    <t>AB/18E 0010109</t>
  </si>
  <si>
    <t>AB/18E 0010110</t>
  </si>
  <si>
    <t>AB/18E 0010111</t>
  </si>
  <si>
    <t>AB/18E 0010112</t>
  </si>
  <si>
    <t>AB/18E 0010113</t>
  </si>
  <si>
    <t>AB/18E 0010114</t>
  </si>
  <si>
    <t>AB/18E 0010115</t>
  </si>
  <si>
    <t>AB/18E 0010116</t>
  </si>
  <si>
    <t>AB/18E 0010117</t>
  </si>
  <si>
    <t>AB/18E 0010118</t>
  </si>
  <si>
    <t>AB/18E 0010119</t>
  </si>
  <si>
    <t>AB/18E 0010120</t>
  </si>
  <si>
    <t>AB/18E 0010121</t>
  </si>
  <si>
    <t>AB/18E 0010122</t>
  </si>
  <si>
    <t>AB/18E 0010123</t>
  </si>
  <si>
    <t>AB/18E 0010124</t>
  </si>
  <si>
    <t>AB/18E 0010125</t>
  </si>
  <si>
    <t>AB/18E 0010126</t>
  </si>
  <si>
    <t>AB/18E 0010127</t>
  </si>
  <si>
    <t>AB/18E 0010128</t>
  </si>
  <si>
    <t>AB/18E 0010129</t>
  </si>
  <si>
    <t>AB/18E 0010130</t>
  </si>
  <si>
    <t>AB/18E 0010131</t>
  </si>
  <si>
    <t>AB/18E 0010132</t>
  </si>
  <si>
    <t>AB/18E 0010133</t>
  </si>
  <si>
    <t>AB/18E 0010134</t>
  </si>
  <si>
    <t>AB/18E 0010135</t>
  </si>
  <si>
    <t>AB/18E 0010136</t>
  </si>
  <si>
    <t>AB/18E 0010137</t>
  </si>
  <si>
    <t>AB/18E 0010138</t>
  </si>
  <si>
    <t>AB/18E 0010139</t>
  </si>
  <si>
    <t>AB/18E 0010140</t>
  </si>
  <si>
    <t>AB/18E 0010141</t>
  </si>
  <si>
    <t>AB/18E 0010142</t>
  </si>
  <si>
    <t>AB/18E 0010143</t>
  </si>
  <si>
    <t>AB/18E 0010144</t>
  </si>
  <si>
    <t>AB/18E 0010145</t>
  </si>
  <si>
    <t>AB/18E 0010146</t>
  </si>
  <si>
    <t>AB/18E 0010147</t>
  </si>
  <si>
    <t>AB/18E 0010148</t>
  </si>
  <si>
    <t>AB/18E 0010149</t>
  </si>
  <si>
    <t>AB/18E 0010150</t>
  </si>
  <si>
    <t>AB/18E 0010151</t>
  </si>
  <si>
    <t>AB/18E 0010152</t>
  </si>
  <si>
    <t>AB/18E 0010153</t>
  </si>
  <si>
    <t>AB/18E 0010154</t>
  </si>
  <si>
    <t>AB/18E 0010155</t>
  </si>
  <si>
    <t>AB/18E 0010156</t>
  </si>
  <si>
    <t>AB/18E 0010157</t>
  </si>
  <si>
    <t>AB/18E 0010158</t>
  </si>
  <si>
    <t>AB/18E 0010159</t>
  </si>
  <si>
    <t>AB/18E 0010160</t>
  </si>
  <si>
    <t>AB/18E 0010161</t>
  </si>
  <si>
    <t>AB/18E 0010162</t>
  </si>
  <si>
    <t>AB/18E 0010163</t>
  </si>
  <si>
    <t>AB/18E 0010164</t>
  </si>
  <si>
    <t>AB/18E 0010165</t>
  </si>
  <si>
    <t>AB/18E 0010166</t>
  </si>
  <si>
    <t>AB/18E 0010167</t>
  </si>
  <si>
    <t>AB/18E 0010168</t>
  </si>
  <si>
    <t>AB/18E 0010169</t>
  </si>
  <si>
    <t>AB/18E 0010170</t>
  </si>
  <si>
    <t>AB/18E 0010171</t>
  </si>
  <si>
    <t>AB/18E 0010172</t>
  </si>
  <si>
    <t>AB/18E 0010173</t>
  </si>
  <si>
    <t>AB/18E 0010174</t>
  </si>
  <si>
    <t>AB/18E 0010175</t>
  </si>
  <si>
    <t>AB/18E 0010176</t>
  </si>
  <si>
    <t>AB/18E 0010177</t>
  </si>
  <si>
    <t>AB/18E 0010178</t>
  </si>
  <si>
    <t>AB/18E 0010179</t>
  </si>
  <si>
    <t>AB/18E 0010180</t>
  </si>
  <si>
    <t>AB/18E 0010181</t>
  </si>
  <si>
    <t>AB/18E 0010182</t>
  </si>
  <si>
    <t>AB/18E 0010183</t>
  </si>
  <si>
    <t>AB/18E 0010184</t>
  </si>
  <si>
    <t>AB/18E 0010185</t>
  </si>
  <si>
    <t>AB/18E 0010186</t>
  </si>
  <si>
    <t>AB/18E 0010187</t>
  </si>
  <si>
    <t>AB/18E 0010188</t>
  </si>
  <si>
    <t>AB/18E 0010189</t>
  </si>
  <si>
    <t>AB/18E 0010190</t>
  </si>
  <si>
    <t>AB/18E 0010191</t>
  </si>
  <si>
    <t>AB/18E 0010192</t>
  </si>
  <si>
    <t>AB/18E 0010193</t>
  </si>
  <si>
    <t>AB/18E 0010194</t>
  </si>
  <si>
    <t>AB/18E 0010195</t>
  </si>
  <si>
    <t>AB/18E 0010196</t>
  </si>
  <si>
    <t>AB/18E 0010197</t>
  </si>
  <si>
    <t>AB/18E 0010198</t>
  </si>
  <si>
    <t>AB/18E 0010199</t>
  </si>
  <si>
    <t>AB/18E 0010200</t>
  </si>
  <si>
    <t>AB/18E 0010201</t>
  </si>
  <si>
    <t>AB/18E 0010202</t>
  </si>
  <si>
    <t>AB/18E 0010203</t>
  </si>
  <si>
    <t>AB/18E 0010204</t>
  </si>
  <si>
    <t>AB/18E 0010205</t>
  </si>
  <si>
    <t>AB/18E 0010206</t>
  </si>
  <si>
    <t>AB/18E 0010207</t>
  </si>
  <si>
    <t>AB/18E 0010208</t>
  </si>
  <si>
    <t>AB/18E 0010209</t>
  </si>
  <si>
    <t>AB/18E 0010210</t>
  </si>
  <si>
    <t>AB/18E 0010211</t>
  </si>
  <si>
    <t>AB/18E 0010212</t>
  </si>
  <si>
    <t>AB/18E 0010213</t>
  </si>
  <si>
    <t>AB/18E 0010214</t>
  </si>
  <si>
    <t>AB/18E 0010215</t>
  </si>
  <si>
    <t>AB/18E 0010216</t>
  </si>
  <si>
    <t>AB/18E 0010217</t>
  </si>
  <si>
    <t>AB/18E 0010218</t>
  </si>
  <si>
    <t>AB/18E 0010219</t>
  </si>
  <si>
    <t>AB/18E 0010220</t>
  </si>
  <si>
    <t>AB/18E 0010221</t>
  </si>
  <si>
    <t>AB/18E 0010222</t>
  </si>
  <si>
    <t>AB/18E 0010223</t>
  </si>
  <si>
    <t>AB/18E 0010224</t>
  </si>
  <si>
    <t>AB/18E 0010225</t>
  </si>
  <si>
    <t>AB/18E 0010226</t>
  </si>
  <si>
    <t>AB/18E 0010227</t>
  </si>
  <si>
    <t>AB/18E 0010228</t>
  </si>
  <si>
    <t>AB/18E 0010229</t>
  </si>
  <si>
    <t>AB/18E 0010230</t>
  </si>
  <si>
    <t>AB/18E 0010231</t>
  </si>
  <si>
    <t>AB/18E 0010232</t>
  </si>
  <si>
    <t>AB/18E 0010233</t>
  </si>
  <si>
    <t>AB/18E 0010234</t>
  </si>
  <si>
    <t>AB/18E 0010235</t>
  </si>
  <si>
    <t>AB/18E 0010236</t>
  </si>
  <si>
    <t>AB/18E 0010237</t>
  </si>
  <si>
    <t>AB/18E 0010238</t>
  </si>
  <si>
    <t>AB/18E 0010239</t>
  </si>
  <si>
    <t>AB/18E 0010240</t>
  </si>
  <si>
    <t>AB/18E 0010241</t>
  </si>
  <si>
    <t>AB/18E 0010242</t>
  </si>
  <si>
    <t>AB/18E 0010243</t>
  </si>
  <si>
    <t>AB/18E 0010244</t>
  </si>
  <si>
    <t>AB/18E 0010245</t>
  </si>
  <si>
    <t>AB/18E 0010246</t>
  </si>
  <si>
    <t>AB/18E 0010247</t>
  </si>
  <si>
    <t>AB/18E 0010248</t>
  </si>
  <si>
    <t>AB/18E 0010249</t>
  </si>
  <si>
    <t>AB/18E 0010250</t>
  </si>
  <si>
    <t>AB/18E 0010251</t>
  </si>
  <si>
    <t>AB/18E 0010252</t>
  </si>
  <si>
    <t>AB/18E 0010253</t>
  </si>
  <si>
    <t>AB/18E 0010254</t>
  </si>
  <si>
    <t>AB/18E 0010255</t>
  </si>
  <si>
    <t>AB/18E 0010256</t>
  </si>
  <si>
    <t>AB/18E 0010257</t>
  </si>
  <si>
    <t>AB/18E 0010258</t>
  </si>
  <si>
    <t>AB/18E 0010259</t>
  </si>
  <si>
    <t>AB/18E 0010260</t>
  </si>
  <si>
    <t>AB/18E 0010261</t>
  </si>
  <si>
    <t>AB/18E 0010262</t>
  </si>
  <si>
    <t>AB/18E 0010263</t>
  </si>
  <si>
    <t>AB/18E 0010264</t>
  </si>
  <si>
    <t>AB/18E 0010265</t>
  </si>
  <si>
    <t>AB/18E 0010266</t>
  </si>
  <si>
    <t>AB/18E 0010267</t>
  </si>
  <si>
    <t>AB/18E 0010268</t>
  </si>
  <si>
    <t>AB/18E 0010269</t>
  </si>
  <si>
    <t>AB/18E 0010270</t>
  </si>
  <si>
    <t>AB/18E 0010271</t>
  </si>
  <si>
    <t>AB/18E 0010272</t>
  </si>
  <si>
    <t>AB/18E 0010273</t>
  </si>
  <si>
    <t>AB/18E 0010274</t>
  </si>
  <si>
    <t>AB/18E 0010275</t>
  </si>
  <si>
    <t>AB/18E 0010276</t>
  </si>
  <si>
    <t>AB/18E 0010277</t>
  </si>
  <si>
    <t>AB/18E 0010278</t>
  </si>
  <si>
    <t>AB/18E 0010279</t>
  </si>
  <si>
    <t>AB/18E 0010280</t>
  </si>
  <si>
    <t>AB/18E 0010281</t>
  </si>
  <si>
    <t>AB/18E 0010282</t>
  </si>
  <si>
    <t>AB/18E 0010283</t>
  </si>
  <si>
    <t>AB/18E 0010284</t>
  </si>
  <si>
    <t>AB/18E 0010285</t>
  </si>
  <si>
    <t>AB/18E 0010286</t>
  </si>
  <si>
    <t>AB/18E 0010287</t>
  </si>
  <si>
    <t>AB/18E 0010288</t>
  </si>
  <si>
    <t>AB/18E 0010289</t>
  </si>
  <si>
    <t>AB/18E 0010290</t>
  </si>
  <si>
    <t>AB/18E 0010291</t>
  </si>
  <si>
    <t>AB/18E 0010292</t>
  </si>
  <si>
    <t>AB/18E 0010293</t>
  </si>
  <si>
    <t>AB/18E 0010294</t>
  </si>
  <si>
    <t>AB/18E 0010295</t>
  </si>
  <si>
    <t>AB/18E 0010296</t>
  </si>
  <si>
    <t>AB/18E 0010297</t>
  </si>
  <si>
    <t>AB/18E 0010298</t>
  </si>
  <si>
    <t>AB/18E 0010299</t>
  </si>
  <si>
    <t>AB/18E 0010300</t>
  </si>
  <si>
    <t>AB/18E 0010301</t>
  </si>
  <si>
    <t>AB/18E 0010302</t>
  </si>
  <si>
    <t>AB/18E 0010303</t>
  </si>
  <si>
    <t>AB/18E 0010304</t>
  </si>
  <si>
    <t>AB/18E 0010305</t>
  </si>
  <si>
    <t>AB/18E 0010306</t>
  </si>
  <si>
    <t>AB/18E 0010307</t>
  </si>
  <si>
    <t>AB/18E 0010308</t>
  </si>
  <si>
    <t>AB/18E 0010309</t>
  </si>
  <si>
    <t>AB/18E 0010310</t>
  </si>
  <si>
    <t>AB/18E 0010311</t>
  </si>
  <si>
    <t>AB/18E 0010312</t>
  </si>
  <si>
    <t>AB/18E 0010313</t>
  </si>
  <si>
    <t>AB/18E 0010314</t>
  </si>
  <si>
    <t>AB/18E 0010315</t>
  </si>
  <si>
    <t>AB/18E 0010316</t>
  </si>
  <si>
    <t>AB/18E 0010317</t>
  </si>
  <si>
    <t>AB/18E 0010318</t>
  </si>
  <si>
    <t>AB/18E 0010319</t>
  </si>
  <si>
    <t>AB/18E 0010320</t>
  </si>
  <si>
    <t>AB/18E 0010321</t>
  </si>
  <si>
    <t>AB/18E 0010322</t>
  </si>
  <si>
    <t>AB/18E 0010323</t>
  </si>
  <si>
    <t>AB/18E 0010324</t>
  </si>
  <si>
    <t>AB/18E 0010325</t>
  </si>
  <si>
    <t>AB/18E 0010326</t>
  </si>
  <si>
    <t>AB/18E 0010327</t>
  </si>
  <si>
    <t>AB/18E 0010328</t>
  </si>
  <si>
    <t>AB/18E 0010329</t>
  </si>
  <si>
    <t>AB/18E 0010330</t>
  </si>
  <si>
    <t>AB/18E 0010331</t>
  </si>
  <si>
    <t>AB/18E 0010332</t>
  </si>
  <si>
    <t>AB/18E 0010333</t>
  </si>
  <si>
    <t>AB/18E 0010334</t>
  </si>
  <si>
    <t>AB/18E 0010335</t>
  </si>
  <si>
    <t>AB/18E 0010336</t>
  </si>
  <si>
    <t>AB/18E 0010337</t>
  </si>
  <si>
    <t>AB/18E 0010338</t>
  </si>
  <si>
    <t>AB/18E 0010339</t>
  </si>
  <si>
    <t>AB/18E 0010340</t>
  </si>
  <si>
    <t>AB/18E 0010341</t>
  </si>
  <si>
    <t>AB/18E 0010342</t>
  </si>
  <si>
    <t>AB/18E 0010343</t>
  </si>
  <si>
    <t>AB/18E 0010344</t>
  </si>
  <si>
    <t>AB/18E 0010345</t>
  </si>
  <si>
    <t>AB/18E 0010346</t>
  </si>
  <si>
    <t>AB/18E 0010347</t>
  </si>
  <si>
    <t>AB/18E 0010348</t>
  </si>
  <si>
    <t>AB/18E 0010349</t>
  </si>
  <si>
    <t>AB/18E 0010350</t>
  </si>
  <si>
    <t>AB/18E 0010351</t>
  </si>
  <si>
    <t>AB/18E 0010352</t>
  </si>
  <si>
    <t>AB/18E 0010353</t>
  </si>
  <si>
    <t>AB/18E 0010354</t>
  </si>
  <si>
    <t>AB/18E 0010355</t>
  </si>
  <si>
    <t>AB/18E 0010356</t>
  </si>
  <si>
    <t>AB/18E 0010357</t>
  </si>
  <si>
    <t>AB/18E 0010358</t>
  </si>
  <si>
    <t>AB/18E 0010359</t>
  </si>
  <si>
    <t>AB/18E 0010360</t>
  </si>
  <si>
    <t>AB/18E 0010361</t>
  </si>
  <si>
    <t>AB/18E 0010362</t>
  </si>
  <si>
    <t>AB/18E 0010363</t>
  </si>
  <si>
    <t>AB/18E 0010364</t>
  </si>
  <si>
    <t>AB/18E 0010365</t>
  </si>
  <si>
    <t>AB/18E 0010366</t>
  </si>
  <si>
    <t>AB/18E 0010367</t>
  </si>
  <si>
    <t>AB/18E 0010368</t>
  </si>
  <si>
    <t>AB/18E 0010369</t>
  </si>
  <si>
    <t>AB/18E 0010370</t>
  </si>
  <si>
    <t>AB/18E 0010371</t>
  </si>
  <si>
    <t>AB/18E 0010372</t>
  </si>
  <si>
    <t>AB/18E 0010373</t>
  </si>
  <si>
    <t>AB/18E 0010374</t>
  </si>
  <si>
    <t>AB/18E 0010375</t>
  </si>
  <si>
    <t>AB/18E 0010376</t>
  </si>
  <si>
    <t>AB/18E 0010377</t>
  </si>
  <si>
    <t>AB/18E 0010378</t>
  </si>
  <si>
    <t>AB/18E 0010379</t>
  </si>
  <si>
    <t>AB/18E 0010380</t>
  </si>
  <si>
    <t>AB/18E 0010381</t>
  </si>
  <si>
    <t>AB/18E 0010382</t>
  </si>
  <si>
    <t>AB/18E 0010383</t>
  </si>
  <si>
    <t>AB/18E 0010384</t>
  </si>
  <si>
    <t>AB/18E 0010385</t>
  </si>
  <si>
    <t>AB/18E 0010386</t>
  </si>
  <si>
    <t>AB/18E 0010387</t>
  </si>
  <si>
    <t>AB/18E 0010388</t>
  </si>
  <si>
    <t>AB/18E 0010389</t>
  </si>
  <si>
    <t>AB/18E 0010390</t>
  </si>
  <si>
    <t>AB/18E 0010391</t>
  </si>
  <si>
    <t>AB/18E 0010392</t>
  </si>
  <si>
    <t>AB/18E 0010393</t>
  </si>
  <si>
    <t>AB/18E 0010394</t>
  </si>
  <si>
    <t>AB/18E 0010395</t>
  </si>
  <si>
    <t>AB/18E 0010396</t>
  </si>
  <si>
    <t>AB/18E 0010397</t>
  </si>
  <si>
    <t>AB/18E 0010398</t>
  </si>
  <si>
    <t>AB/18E 0010399</t>
  </si>
  <si>
    <t>AB/18E 0010400</t>
  </si>
  <si>
    <t>AB/18E 0010401</t>
  </si>
  <si>
    <t>AB/18E 0010402</t>
  </si>
  <si>
    <t>AB/18E 0010403</t>
  </si>
  <si>
    <t>AB/18E 0010404</t>
  </si>
  <si>
    <t>AB/18E 0010405</t>
  </si>
  <si>
    <t>AB/18E 0010406</t>
  </si>
  <si>
    <t>AB/18E 0010407</t>
  </si>
  <si>
    <t>AB/18E 0010408</t>
  </si>
  <si>
    <t>AB/18E 0010409</t>
  </si>
  <si>
    <t>AB/18E 0010410</t>
  </si>
  <si>
    <t>AB/18E 0010411</t>
  </si>
  <si>
    <t>AB/18E 0010412</t>
  </si>
  <si>
    <t>AB/18E 0010413</t>
  </si>
  <si>
    <t>AB/18E 0010414</t>
  </si>
  <si>
    <t>AB/18E 0010415</t>
  </si>
  <si>
    <t>AB/18E 0010416</t>
  </si>
  <si>
    <t>AB/18E 0010417</t>
  </si>
  <si>
    <t>AB/18E 0010418</t>
  </si>
  <si>
    <t>AB/18E 0010419</t>
  </si>
  <si>
    <t>AB/18E 0010420</t>
  </si>
  <si>
    <t>AB/18E 0010421</t>
  </si>
  <si>
    <t>AB/18E 0010422</t>
  </si>
  <si>
    <t>AB/18E 0010423</t>
  </si>
  <si>
    <t>AB/18E 0010424</t>
  </si>
  <si>
    <t>AB/18E 0010425</t>
  </si>
  <si>
    <t>AB/18E 0010426</t>
  </si>
  <si>
    <t>AB/18E 0010427</t>
  </si>
  <si>
    <t>AB/18E 0010428</t>
  </si>
  <si>
    <t>AB/18E 0010429</t>
  </si>
  <si>
    <t>AB/18E 0010430</t>
  </si>
  <si>
    <t>AB/18E 0010431</t>
  </si>
  <si>
    <t>AB/18E 0010432</t>
  </si>
  <si>
    <t>AB/18E 0010433</t>
  </si>
  <si>
    <t>AB/18E 0010434</t>
  </si>
  <si>
    <t>AB/18E 0010435</t>
  </si>
  <si>
    <t>AB/18E 0010436</t>
  </si>
  <si>
    <t>AB/18E 0010437</t>
  </si>
  <si>
    <t>AB/18E 0010438</t>
  </si>
  <si>
    <t>AB/18E 0010439</t>
  </si>
  <si>
    <t>AB/18E 0010440</t>
  </si>
  <si>
    <t>AB/18E 0010441</t>
  </si>
  <si>
    <t>AB/18E 0010442</t>
  </si>
  <si>
    <t>AB/18E 0010443</t>
  </si>
  <si>
    <t>AB/18E 0010444</t>
  </si>
  <si>
    <t>AB/18E 0010445</t>
  </si>
  <si>
    <t>AB/18E 0010446</t>
  </si>
  <si>
    <t>AB/18E 0010447</t>
  </si>
  <si>
    <t>AB/18E 0010448</t>
  </si>
  <si>
    <t>AB/18E 0010449</t>
  </si>
  <si>
    <t>AB/18E 0010450</t>
  </si>
  <si>
    <t>AB/18E 0010451</t>
  </si>
  <si>
    <t>AB/18E 0010452</t>
  </si>
  <si>
    <t>AB/18E 0010453</t>
  </si>
  <si>
    <t>AB/18E 0010454</t>
  </si>
  <si>
    <t>AB/18E 0010455</t>
  </si>
  <si>
    <t>AB/18E 0010456</t>
  </si>
  <si>
    <t>AB/18E 0010457</t>
  </si>
  <si>
    <t>AB/18E 0010458</t>
  </si>
  <si>
    <t>AB/18E 0010459</t>
  </si>
  <si>
    <t>AB/18E 0010460</t>
  </si>
  <si>
    <t>AB/18E 0010461</t>
  </si>
  <si>
    <t>AB/18E 0010462</t>
  </si>
  <si>
    <t>AB/18E 0010463</t>
  </si>
  <si>
    <t>AB/18E 0010464</t>
  </si>
  <si>
    <t>AB/18E 0010465</t>
  </si>
  <si>
    <t>AB/18E 0010466</t>
  </si>
  <si>
    <t>AB/18E 0010467</t>
  </si>
  <si>
    <t>AB/18E 0010468</t>
  </si>
  <si>
    <t>AB/18E 0010469</t>
  </si>
  <si>
    <t>AB/18E 0010470</t>
  </si>
  <si>
    <t>AB/18E 0010471</t>
  </si>
  <si>
    <t>AB/18E 0010472</t>
  </si>
  <si>
    <t>AB/18E 0010473</t>
  </si>
  <si>
    <t>AB/18E 0010474</t>
  </si>
  <si>
    <t>AB/18E 0010475</t>
  </si>
  <si>
    <t>AB/18E 0010476</t>
  </si>
  <si>
    <t>AB/18E 0010477</t>
  </si>
  <si>
    <t>AB/18E 0010478</t>
  </si>
  <si>
    <t>AB/18E 0010479</t>
  </si>
  <si>
    <t>AB/18E 0010480</t>
  </si>
  <si>
    <t>AB/18E 0010481</t>
  </si>
  <si>
    <t>AB/18E 0010482</t>
  </si>
  <si>
    <t>AB/18E 0010483</t>
  </si>
  <si>
    <t>AB/18E 0010484</t>
  </si>
  <si>
    <t>AB/18E 0010485</t>
  </si>
  <si>
    <t>AB/18E 0010486</t>
  </si>
  <si>
    <t>AB/18E 0010487</t>
  </si>
  <si>
    <t>AB/18E 0010488</t>
  </si>
  <si>
    <t>AB/18E 0010489</t>
  </si>
  <si>
    <t>AB/18E 0010490</t>
  </si>
  <si>
    <t>AB/18E 0010491</t>
  </si>
  <si>
    <t>AB/18E 0010492</t>
  </si>
  <si>
    <t>AB/18E 0010493</t>
  </si>
  <si>
    <t>AB/18E 0010494</t>
  </si>
  <si>
    <t>AB/18E 0010495</t>
  </si>
  <si>
    <t>Nguyễn Thành	Công</t>
  </si>
  <si>
    <t>Nguyễn Tiến	Phúc</t>
  </si>
  <si>
    <t>Đỗ Đức	Duy</t>
  </si>
  <si>
    <t>Nguyễn Văn 	Phát</t>
  </si>
  <si>
    <t>Trịnh Gia	Thiên</t>
  </si>
  <si>
    <t>Phan Thanh	Quý</t>
  </si>
  <si>
    <t>Phan Hữu Anh	Hào</t>
  </si>
  <si>
    <t>Đào Phạm Trường	Sơn</t>
  </si>
  <si>
    <t>Nguyễn Mạnh	Quỳnh</t>
  </si>
  <si>
    <t>Nguyễn Đình	Chính</t>
  </si>
  <si>
    <t>Nguyễn Minh	Tấn</t>
  </si>
  <si>
    <t>Đinh Nguyễn Huy 	Vũ</t>
  </si>
  <si>
    <t>Lý Minh	Chiến</t>
  </si>
  <si>
    <t>Nguyễn Khắc 	Mạnh</t>
  </si>
  <si>
    <t>Lê Hoàng 	Vĩnh</t>
  </si>
  <si>
    <t>Nguyễn Quốc	Khanh</t>
  </si>
  <si>
    <t>Nguyễn Minh	Đạt</t>
  </si>
  <si>
    <t>Lê Quang	Trường</t>
  </si>
  <si>
    <t>Phan Thị Xuân 	Mai</t>
  </si>
  <si>
    <t>Lê Thị Diễm	Quyên</t>
  </si>
  <si>
    <t>Ngô Văn	Huynh</t>
  </si>
  <si>
    <t>Bùi Cao Kiều	Ngân</t>
  </si>
  <si>
    <t>Trần Trọng	Khang</t>
  </si>
  <si>
    <t>Lê Tuấn	Vũ</t>
  </si>
  <si>
    <t>Trần Đức Nhật	Linh</t>
  </si>
  <si>
    <t>Phạm Phú Hoàng 	Thái</t>
  </si>
  <si>
    <t>Nguyễn Thanh	An</t>
  </si>
  <si>
    <t>Lâm Quang	Hiếu</t>
  </si>
  <si>
    <t>Lê Minh	Hiếu</t>
  </si>
  <si>
    <t>Vũ Thanh	Lan</t>
  </si>
  <si>
    <t>Nguyễn Đào Tuyết	Trang</t>
  </si>
  <si>
    <t>Trần Thụy Minh	Minh</t>
  </si>
  <si>
    <t>Huỳnh Thị Ngọc	Thùy</t>
  </si>
  <si>
    <t>Võ Thị Mỹ	Minh</t>
  </si>
  <si>
    <t>Mai Văn	Tấn</t>
  </si>
  <si>
    <t>Lê Văn 	Trung</t>
  </si>
  <si>
    <t>Trần Hoàng Minh	Thư</t>
  </si>
  <si>
    <t>Văn Huỳnh Thảo	Tiên</t>
  </si>
  <si>
    <t>Mai Thị Phương 	Thảo</t>
  </si>
  <si>
    <t>Nguyễn Xuân	Tùng</t>
  </si>
  <si>
    <t>Lê Hoài	Duy</t>
  </si>
  <si>
    <t>Phạm Đình	Chương</t>
  </si>
  <si>
    <t>Nguyễn Tấn	Tài</t>
  </si>
  <si>
    <t>Triệu Văn	Thắng</t>
  </si>
  <si>
    <t>Phan Văn 	Tấn</t>
  </si>
  <si>
    <t>Trương Tiểu	Thiên</t>
  </si>
  <si>
    <t>Trần Thị Mỹ	Tiền</t>
  </si>
  <si>
    <t>Nguyễn Thị Kim	Thoa</t>
  </si>
  <si>
    <t>Trần Thị Mỹ	Linh</t>
  </si>
  <si>
    <t>Bùi Thị Yến	Nhi</t>
  </si>
  <si>
    <t>Nguyễn Thị Bích	Hạnh</t>
  </si>
  <si>
    <t>Nguyễn Thị 	Dương</t>
  </si>
  <si>
    <t>Bùi Thị Quế	Trâm</t>
  </si>
  <si>
    <t>Trần Quốc 	Khánh</t>
  </si>
  <si>
    <t>Lê Thị Thanh	Thảo</t>
  </si>
  <si>
    <t>Nguyễn Thị Hồng	Phượng</t>
  </si>
  <si>
    <t>Trần Chí	Dũng</t>
  </si>
  <si>
    <t>Nguyễn Minh	Thuận</t>
  </si>
  <si>
    <t>Đoàn Ngọc	Đức</t>
  </si>
  <si>
    <t>Đỗ Văn	Lực</t>
  </si>
  <si>
    <t>Dương Thị Tuyết 	Hân</t>
  </si>
  <si>
    <t>Nguyễn Thị Thúy	Kiều</t>
  </si>
  <si>
    <t>Nguyễn Thị Mỹ 	Thanh</t>
  </si>
  <si>
    <t>Dương Thùy 	Dương</t>
  </si>
  <si>
    <t>Nguyễn Thị Kim 	Ngân</t>
  </si>
  <si>
    <t>Phạm Hiếu 	Lam</t>
  </si>
  <si>
    <t>Phạm Thị Ngọc 	Huyền</t>
  </si>
  <si>
    <t>Võ Thị 	Diệu</t>
  </si>
  <si>
    <t>Nguyễn Hồng 	Quỳnh</t>
  </si>
  <si>
    <t>Nguyễn Văn Thiên	Tứ</t>
  </si>
  <si>
    <t>Trần Kế 	Khang</t>
  </si>
  <si>
    <t>Đinh Nhật	Hào</t>
  </si>
  <si>
    <t>Hoàng Quốc 	Khánh</t>
  </si>
  <si>
    <t>Lương Thị  Ánh 	Tuyết</t>
  </si>
  <si>
    <t>Hà Ngọc 	Dương</t>
  </si>
  <si>
    <t>Bùi Thị Bích 	Ngân</t>
  </si>
  <si>
    <t>Nguyễn Thị Hoàng 	Thương</t>
  </si>
  <si>
    <t>Nguyễn Gia 	Huy</t>
  </si>
  <si>
    <t>Nguyễn Phước 	Lộc</t>
  </si>
  <si>
    <t>Huỳnh Thị Mỹ 	Lẹ</t>
  </si>
  <si>
    <t>Văn Hồ Mỹ	Linh</t>
  </si>
  <si>
    <t>Nguyễn Huỳnh Hùng 	Vỹ</t>
  </si>
  <si>
    <t>Nguyễn Chí	Tâm</t>
  </si>
  <si>
    <t>Trần Minh	Phúc</t>
  </si>
  <si>
    <t>Nguyễn Đình	Thắng</t>
  </si>
  <si>
    <t>Trần Công	Luận</t>
  </si>
  <si>
    <t>Trần Thị Hồng 	Nhung</t>
  </si>
  <si>
    <t>Phạm Thị 	Trang</t>
  </si>
  <si>
    <t>Đặng Thị Thùy 	Phương</t>
  </si>
  <si>
    <t>Đồng Ngọc Đăng	Khoa</t>
  </si>
  <si>
    <t>Đặng Đinh Minh 	Thanh</t>
  </si>
  <si>
    <t>Tô Thị Kiều 	Như</t>
  </si>
  <si>
    <t>Bùi Thị 	Diễm</t>
  </si>
  <si>
    <t>Hoàng Thị Minh 	Phương</t>
  </si>
  <si>
    <t>Vũ Quang	Huy</t>
  </si>
  <si>
    <t>Trần Ngọc	Thời</t>
  </si>
  <si>
    <t>Phạm Phú	Phúc</t>
  </si>
  <si>
    <t>Phạm Thế	Trinh</t>
  </si>
  <si>
    <t>Nguyễn Văn Phước	Tài</t>
  </si>
  <si>
    <t>Đỗ Thị Kim	Tuyến</t>
  </si>
  <si>
    <t>Nguyễn Ngọc	Chăm</t>
  </si>
  <si>
    <t>Nguyễn Lê Diễm	Quỳnh</t>
  </si>
  <si>
    <t>Vũ Thị	Bình</t>
  </si>
  <si>
    <t>Phạm Võ Thùy	Nhiên</t>
  </si>
  <si>
    <t>Nguyễn Châu Anh 	Thi</t>
  </si>
  <si>
    <t>Nguyễn Thị Minh 	Linh</t>
  </si>
  <si>
    <t>Vũ Minh	Tân</t>
  </si>
  <si>
    <t>Nguyễn Thị Quỳnh	Như</t>
  </si>
  <si>
    <t>Vũ Thị Kim 	Oanh</t>
  </si>
  <si>
    <t>Trần Thị Hoài	Nhi</t>
  </si>
  <si>
    <t>Nguyễn Thùy Bích	Phụng</t>
  </si>
  <si>
    <t>Huỳnh Yến	Nhi</t>
  </si>
  <si>
    <t>Võ Thị Thanh	Huyền</t>
  </si>
  <si>
    <t>Trần Anh	Thư</t>
  </si>
  <si>
    <t>Huỳnh Hữu 	Phúc</t>
  </si>
  <si>
    <t>Nguyễn Lê 	Tùng</t>
  </si>
  <si>
    <t>Nguyễn Văn Chương</t>
  </si>
  <si>
    <t>Trần Đăng	Thanh</t>
  </si>
  <si>
    <t>Chương Niên	My</t>
  </si>
  <si>
    <t>Lâm Hoàng 	Long</t>
  </si>
  <si>
    <t>Nguyễn Anh	Vũ</t>
  </si>
  <si>
    <t>Tô Anh 	Thoại</t>
  </si>
  <si>
    <t>Lã Đăng 	Khoa</t>
  </si>
  <si>
    <t>Phạm Quốc 	Thịnh</t>
  </si>
  <si>
    <t>Đặng Quang	Vinh</t>
  </si>
  <si>
    <t>Ngô Quang	Nghĩa</t>
  </si>
  <si>
    <t>Lê Thành	Văn</t>
  </si>
  <si>
    <t>Phan Hữu	Vinh</t>
  </si>
  <si>
    <t>Nguyễn Lâm Hoàng	Vương</t>
  </si>
  <si>
    <t>Nguyễn Thị Ngọc	Anh</t>
  </si>
  <si>
    <t>Nguyễn Ánh Thảo	Ly</t>
  </si>
  <si>
    <t>Nguyễn Đăng 	Nghĩa</t>
  </si>
  <si>
    <t>Lê Thị Ngọc 	Ngân</t>
  </si>
  <si>
    <t>Nguyễn Công 	Tuấn</t>
  </si>
  <si>
    <t>Nguyễn Kiên	Hoàng</t>
  </si>
  <si>
    <t>Đặng Thanh	Vỹ</t>
  </si>
  <si>
    <t>Hoàng Minh 	Thiện</t>
  </si>
  <si>
    <t>Đào Minh	Tâm</t>
  </si>
  <si>
    <t>Đinh Quang 	Nghĩa</t>
  </si>
  <si>
    <t>Trần Lê 	Lương</t>
  </si>
  <si>
    <t>Phạm Xuân 	Trường</t>
  </si>
  <si>
    <t>Đặng Thị Tường 	Vy</t>
  </si>
  <si>
    <t>Võ Thị 	Lê</t>
  </si>
  <si>
    <t>Nguyễn Quốc	Thắng</t>
  </si>
  <si>
    <t>Hoàng Định 	Phú</t>
  </si>
  <si>
    <t>Nguyễn Đỗ Toàn	Thắng</t>
  </si>
  <si>
    <t>Trần Thị Kiều 	Oanh</t>
  </si>
  <si>
    <t>Nguyễn Trường	Phước</t>
  </si>
  <si>
    <t>Tạ Hồ Phi	Phụng</t>
  </si>
  <si>
    <t>Đào Hà 	Vy</t>
  </si>
  <si>
    <t>Huỳnh Thị Diễm 	Thúy</t>
  </si>
  <si>
    <t>Nguyễn Thị Lan 	Tuyên</t>
  </si>
  <si>
    <t>Phạm Hoài 	Thu</t>
  </si>
  <si>
    <t>Lê Thị Phương 	Thảo</t>
  </si>
  <si>
    <t>Trần Thị Mỹ 	Phương</t>
  </si>
  <si>
    <t>Phạm Thị Hồng 	Tân</t>
  </si>
  <si>
    <t>Phùng Thị Tuyết 	Oanh</t>
  </si>
  <si>
    <t>Lê Thị Ngọc 	Tươi</t>
  </si>
  <si>
    <t>Nguyễn Phạm Thanh 	Tâm</t>
  </si>
  <si>
    <t>Nguyễn Thị Huyền 	Diệu</t>
  </si>
  <si>
    <t>Trần Văn 	Phúc</t>
  </si>
  <si>
    <t>Nguyễn Minh 	Nhựt</t>
  </si>
  <si>
    <t>Nguyễn Hoàng 	Toàn</t>
  </si>
  <si>
    <t>Nguyễn Hồng	Thái</t>
  </si>
  <si>
    <t>Nguyễn Thanh 	Long</t>
  </si>
  <si>
    <t>Nguyễn Đặng Thành	Tài</t>
  </si>
  <si>
    <t>Đỗ Trọng	Nghĩa</t>
  </si>
  <si>
    <t>Nguyễn Hữu 	Trí</t>
  </si>
  <si>
    <t>Trần Quốc 	Tuyến</t>
  </si>
  <si>
    <t>Đặng Nguyễn Duy	Khang</t>
  </si>
  <si>
    <t>Bùi Hiếu 	Nghĩa</t>
  </si>
  <si>
    <t>Nguyễn Đăng	Khoa</t>
  </si>
  <si>
    <t>Phạm Minh 	Quân</t>
  </si>
  <si>
    <t>Huỳnh Khắc 	Cường</t>
  </si>
  <si>
    <t>Nguyễn Thị Ngọc	Trinh</t>
  </si>
  <si>
    <t>Nguyễn Thái	Nguyên</t>
  </si>
  <si>
    <t>Huỳnh Trung	Dĩ</t>
  </si>
  <si>
    <t>Đoàn Tích 	Tấn</t>
  </si>
  <si>
    <t>Nguyễn Phan Ánh	Dương</t>
  </si>
  <si>
    <t>Nguyễn Ngọc 	Khôi</t>
  </si>
  <si>
    <t>Lê Bảo	Tường</t>
  </si>
  <si>
    <t>Phan Hồ Ngọc	Thanh</t>
  </si>
  <si>
    <t>Nguyễn Chí	Trung</t>
  </si>
  <si>
    <t>Nguyễn Minh	Trường</t>
  </si>
  <si>
    <t>Huỳnh Văn	Tuấn</t>
  </si>
  <si>
    <t>Lê Hồ Bảo	Lập</t>
  </si>
  <si>
    <t>Nguyễn Tấn	Luyến</t>
  </si>
  <si>
    <t>Nguyễn Thanh 	Lục</t>
  </si>
  <si>
    <t>Nguyễn Tiến	Dũng</t>
  </si>
  <si>
    <t>Ngô Phú	Khải</t>
  </si>
  <si>
    <t>Nguyễn Thành	Hưng</t>
  </si>
  <si>
    <t>Huỳnh Thị Kim 	Ngân</t>
  </si>
  <si>
    <t>Lê Minh	Hào</t>
  </si>
  <si>
    <t>Châu Quốc	Tuấn</t>
  </si>
  <si>
    <t>Bùi Nhật	Trường</t>
  </si>
  <si>
    <t>Lê Phạm Quốc	An</t>
  </si>
  <si>
    <t>Trần Huỳnh Ngọc	Bảo</t>
  </si>
  <si>
    <t>Lê Nguyễn Thảo	Yến</t>
  </si>
  <si>
    <t>Bùi Thanh	Duy</t>
  </si>
  <si>
    <t>Vũ Đoàn Quốc	Duy</t>
  </si>
  <si>
    <t>Võ Thị Thu	Thảo</t>
  </si>
  <si>
    <t>Nguyễn Thị Cẩm	Phượng</t>
  </si>
  <si>
    <t>Đàm Quang	Huy</t>
  </si>
  <si>
    <t>Huỳnh Ngọc	Sáng</t>
  </si>
  <si>
    <t>Lê Quốc	Bảo	17T4-THU1</t>
  </si>
  <si>
    <t>Nguyễn Đình Hoài	Bảo	5</t>
  </si>
  <si>
    <t>Nguyễn Thị Tuyết 	Mai</t>
  </si>
  <si>
    <t>Nguyễn Thiên	Thanh</t>
  </si>
  <si>
    <t>Đặng Nguyễn	Bách</t>
  </si>
  <si>
    <t>Trần Thị Thuỳ	Vy</t>
  </si>
  <si>
    <t>Nguyễn Thái	Hiền</t>
  </si>
  <si>
    <t>Trương Công 	Trinh</t>
  </si>
  <si>
    <t>Trương Văn 	Hòa</t>
  </si>
  <si>
    <t>Lê Anh	Việt</t>
  </si>
  <si>
    <t>Nguyễn Duy	Khánh</t>
  </si>
  <si>
    <t>Trần Nguyễn Nhật 	Hào</t>
  </si>
  <si>
    <t>Nguyễn Lê Tấn	Tài</t>
  </si>
  <si>
    <t>Nguyễn Bảo	Hoàng</t>
  </si>
  <si>
    <t>Nguyễn Đức	Cương</t>
  </si>
  <si>
    <t>Phạm Thế	Hiển</t>
  </si>
  <si>
    <t>Đoàn Lê Thục	Trinh</t>
  </si>
  <si>
    <t>Phan Vũ Trường	Giang</t>
  </si>
  <si>
    <t>Lê Thanh	Trúc</t>
  </si>
  <si>
    <t>Nguyễn Văn 	Thuận</t>
  </si>
  <si>
    <t>Hàng Ngọc Phước	Thành</t>
  </si>
  <si>
    <t>Nguyễn Đình	Đạt</t>
  </si>
  <si>
    <t>Trương Quang	Linh</t>
  </si>
  <si>
    <t>Phạm Khánh	Hòa</t>
  </si>
  <si>
    <t>Nguyễn Phi	Trường</t>
  </si>
  <si>
    <t>Huỳnh Như	Sơn</t>
  </si>
  <si>
    <t>Nguyễn Bảo	Xuyên</t>
  </si>
  <si>
    <t>Nguyễn Nhật	Hào</t>
  </si>
  <si>
    <t>Vũ Phạm Bảo	Huy</t>
  </si>
  <si>
    <t>Ngô Minh	Hiếu</t>
  </si>
  <si>
    <t>Trương Thị Mỹ	Tiên</t>
  </si>
  <si>
    <t>Trần Văn	Chánh</t>
  </si>
  <si>
    <t>Lê Trọng	Cường</t>
  </si>
  <si>
    <t>Nguyễn Dư 	Thành</t>
  </si>
  <si>
    <t>Đinh Hoài	Thương</t>
  </si>
  <si>
    <t>Nguyễn Phước	Tân</t>
  </si>
  <si>
    <t>Nguyễn Ngọc Phương	Quyên</t>
  </si>
  <si>
    <t>Phạm Ngọc	Thiên</t>
  </si>
  <si>
    <t>Trương Thái	Vinh</t>
  </si>
  <si>
    <t>Nguyễn Thanh 	Toàn</t>
  </si>
  <si>
    <t>Trần Thị Kim	Thoa</t>
  </si>
  <si>
    <t>Trương Hoàng Thái	Huy</t>
  </si>
  <si>
    <t>Nguyễn Hoàng	An</t>
  </si>
  <si>
    <t>Nguyễn Hoàng 	Dinh</t>
  </si>
  <si>
    <t>Nguyễn Kim 	Long</t>
  </si>
  <si>
    <t>Nguyễn Nhật	Trường</t>
  </si>
  <si>
    <t>Nguyễn Duy	Nghĩa</t>
  </si>
  <si>
    <t>Nguyễn Thanh	Duy</t>
  </si>
  <si>
    <t>Nguyễn Hoàng 	Tấn</t>
  </si>
  <si>
    <t>Nguyên Bảo	Chiêu</t>
  </si>
  <si>
    <t>Bùi Anh	Khoa</t>
  </si>
  <si>
    <t>Nguyễn Chí	Thanh</t>
  </si>
  <si>
    <t>Nguyễn Hoàng	Khang</t>
  </si>
  <si>
    <t>Nguyễn Hoàng	Khanh</t>
  </si>
  <si>
    <t>Đặng Quốc	Trung</t>
  </si>
  <si>
    <t>Lê Vũ	Linh</t>
  </si>
  <si>
    <t>Lương Ngọc	Huy</t>
  </si>
  <si>
    <t>Trần Thanh	Sơn</t>
  </si>
  <si>
    <t>Trần Thúy 	Ngân</t>
  </si>
  <si>
    <t>Nguyễn Ngọc 	Huy</t>
  </si>
  <si>
    <t>Lê Quốc	Anh</t>
  </si>
  <si>
    <t>Lê Nhật	Anh</t>
  </si>
  <si>
    <t>Phạm Anh 	Vũ</t>
  </si>
  <si>
    <t>Lê Nguyễn 	Tự</t>
  </si>
  <si>
    <t>Phạm Duy 	Khánh</t>
  </si>
  <si>
    <t>Nguyễn Tuấn	An</t>
  </si>
  <si>
    <t>Nguyễn Hữu 	Tùng</t>
  </si>
  <si>
    <t>Phạm Hoàng	Phúc</t>
  </si>
  <si>
    <t>Ngô Trần	Phát</t>
  </si>
  <si>
    <t>Nguyễn Quốc	Viễn</t>
  </si>
  <si>
    <t>Phan Thị Thùy	Vân</t>
  </si>
  <si>
    <t>Dương Văn	Cơ</t>
  </si>
  <si>
    <t>Huỳnh Phạm Trung 	Tuấn</t>
  </si>
  <si>
    <t>An Viết	Hải</t>
  </si>
  <si>
    <t>Vày Thiên	Tường</t>
  </si>
  <si>
    <t>Võ Minh	Trung</t>
  </si>
  <si>
    <t>Nguyễn Huỳnh Quang	Tuấn</t>
  </si>
  <si>
    <t>Lê Thái 	Dương</t>
  </si>
  <si>
    <t>Ung Minh 	Quốc</t>
  </si>
  <si>
    <t>1n Hoàng 	Huy</t>
  </si>
  <si>
    <t>Giang Phạm Yến 	Bình</t>
  </si>
  <si>
    <t>Vương Mạnh	Cường</t>
  </si>
  <si>
    <t>Nguyễn	Vinh</t>
  </si>
  <si>
    <t>Nguyễn Lê Minh	Hải</t>
  </si>
  <si>
    <t>Cao Quốc 	Việt</t>
  </si>
  <si>
    <t>Lê Thiên	Thạch</t>
  </si>
  <si>
    <t>Nguyễn Văn	Phóng</t>
  </si>
  <si>
    <t>Bùi Thị Ái 	Xuân</t>
  </si>
  <si>
    <t>Phạm Quốc	Toàn</t>
  </si>
  <si>
    <t>Phan Lê Thanh 	Huy</t>
  </si>
  <si>
    <t>Nguyễn Lê Trường 	Nam</t>
  </si>
  <si>
    <t>Nguyễn Minh	Thái</t>
  </si>
  <si>
    <t>Phạm Tuấn	Tài</t>
  </si>
  <si>
    <t>Võ Thị Thúy	Vân</t>
  </si>
  <si>
    <t>Trần Thế	Chiến</t>
  </si>
  <si>
    <t>Lại Huỳnh Anh	Thư</t>
  </si>
  <si>
    <t>18C1-CNM1</t>
  </si>
  <si>
    <t>Lê Duy	Hùng</t>
  </si>
  <si>
    <t>Lê Văn	Long</t>
  </si>
  <si>
    <t>Ngô Dương Quốc	Hoàng</t>
  </si>
  <si>
    <t>Nguyễn Hoàng 	Sơn</t>
  </si>
  <si>
    <t>Nguyễn Công	Thạch</t>
  </si>
  <si>
    <t>Phan Quốc Cường	Thịnh</t>
  </si>
  <si>
    <t>Nguyễn Ngọc Phi	Phụng</t>
  </si>
  <si>
    <t>Mai Thúy	Linh</t>
  </si>
  <si>
    <t>Nguyễn Thị Cẩm 	Ly</t>
  </si>
  <si>
    <t>Bùi Duy 	Thuận</t>
  </si>
  <si>
    <t>Phạm Trần Quang 	Đại</t>
  </si>
  <si>
    <t>Nguyễn Hoàng	Tiến</t>
  </si>
  <si>
    <t>Phan Xuân	Đức</t>
  </si>
  <si>
    <t>Huỳnh Văn	Phát</t>
  </si>
  <si>
    <t>Nguễn Quốc	Hữu</t>
  </si>
  <si>
    <t>Nguyễn Hữu 	Nghĩa</t>
  </si>
  <si>
    <t>Trần Nhựt	Linh</t>
  </si>
  <si>
    <t>Phạm Hồng	Thái</t>
  </si>
  <si>
    <t>Võ Văn 	Phú</t>
  </si>
  <si>
    <t>Trần Huy	Hạ</t>
  </si>
  <si>
    <t>Nguyễn Thanh	Xuân</t>
  </si>
  <si>
    <t>Bùi Viễn	Thanh</t>
  </si>
  <si>
    <t>Đặng Xuân 	An</t>
  </si>
  <si>
    <t>Đăng Lâm	Huỳnh</t>
  </si>
  <si>
    <t>Tô Trung	Tín</t>
  </si>
  <si>
    <t>Nguyễn Trọng Phú	Cường</t>
  </si>
  <si>
    <t>Đào Xuân	Quảng</t>
  </si>
  <si>
    <t>Trần Cao Ngọc	Hạnh</t>
  </si>
  <si>
    <t>Võ Thanh	Tòng</t>
  </si>
  <si>
    <t>Trần Gia	Huy</t>
  </si>
  <si>
    <t>Đào Mạnh	Cường</t>
  </si>
  <si>
    <t>Nguyễn Phước	Hưng</t>
  </si>
  <si>
    <t>Nguyễn Phan Minh	Khôi</t>
  </si>
  <si>
    <t>Đoàn	Tommy</t>
  </si>
  <si>
    <t>Nguyễn Ngọc 	Hải</t>
  </si>
  <si>
    <t>Nguyễn Phan Ngọc	Vũ</t>
  </si>
  <si>
    <t>Phan Phi 	Long</t>
  </si>
  <si>
    <t>Đỗ Thị Kim 	Bình</t>
  </si>
  <si>
    <t>Lê Sĩ	Hoàng</t>
  </si>
  <si>
    <t>Phạm Tuấn	Tú</t>
  </si>
  <si>
    <t>Nguyễn Tứ	Cảnh</t>
  </si>
  <si>
    <t>Huỳnh Quang	Tấn</t>
  </si>
  <si>
    <t>Phạm Võ Kim	Hằng</t>
  </si>
  <si>
    <t>Trần Ngọc	Chiến</t>
  </si>
  <si>
    <t>Đỗ Thành	Chiến</t>
  </si>
  <si>
    <t>Đỗ Hoàng Gia	Anh</t>
  </si>
  <si>
    <t>Phan Linh	Tâm</t>
  </si>
  <si>
    <t>Nguyễn Thành	Vinh</t>
  </si>
  <si>
    <t>Hồ Hải 	Đăng</t>
  </si>
  <si>
    <t>Lê Thị Thùy	Linh</t>
  </si>
  <si>
    <t>Lê Hoàng Vươn	Lên</t>
  </si>
  <si>
    <t>Nguyễn Trung	Hiếu</t>
  </si>
  <si>
    <t>Nguyễn Minh	Tuấn</t>
  </si>
  <si>
    <t>Phạm Quốc	Việt</t>
  </si>
  <si>
    <t>Nguyễn Công	Bình</t>
  </si>
  <si>
    <t>Phạm Ngọc Nhất 	Dinh</t>
  </si>
  <si>
    <t>Trần Đặng Sơn	Thủy</t>
  </si>
  <si>
    <t>Đỗ Vi Ngọc	Vũ</t>
  </si>
  <si>
    <t>Lại Thị Thu	Hiền</t>
  </si>
  <si>
    <t>Trần Nguyễn Diễm	My</t>
  </si>
  <si>
    <t>Ngô Quỳnh	Giao</t>
  </si>
  <si>
    <t>Hà Thị Minh	Thư</t>
  </si>
  <si>
    <t>Huỳnh Nguyễn Minh	Quân</t>
  </si>
  <si>
    <t>Phạm Khang	Huy</t>
  </si>
  <si>
    <t>Trần Tuấn	Kiệt</t>
  </si>
  <si>
    <t>Trần Bảo	Châu</t>
  </si>
  <si>
    <t>Trần Minh	Hoàng</t>
  </si>
  <si>
    <t>Trương Minh	Hiếu</t>
  </si>
  <si>
    <t>Nguyễn Ngọc Đoan	Uyên</t>
  </si>
  <si>
    <t>Vũ Mạnh	Hùng</t>
  </si>
  <si>
    <t>Trần Văn Tiến	Duy</t>
  </si>
  <si>
    <t>Lê Vũ Hoàng	Minh</t>
  </si>
  <si>
    <t>Trần Anh	Tiến</t>
  </si>
  <si>
    <t>Huỳnh Thanh	Liêm</t>
  </si>
  <si>
    <t>Đỗ Minh	Hoàng</t>
  </si>
  <si>
    <t>Lê Hữu	Huân</t>
  </si>
  <si>
    <t>Lê Tấn Hoàng	Bảo</t>
  </si>
  <si>
    <t>Huỳnh Giang	Hảo</t>
  </si>
  <si>
    <t>Nguyễn Ngọc	Nam</t>
  </si>
  <si>
    <t>Phạm Hữu	Phúc</t>
  </si>
  <si>
    <t>Lưu Quốc	Huy</t>
  </si>
  <si>
    <t>Võ Ý	Mỹ	17T4-THU1</t>
  </si>
  <si>
    <t>Lưu Vũ Ngọc	Kiên</t>
  </si>
  <si>
    <t>Trầm Tuấn	Đạt</t>
  </si>
  <si>
    <t>Lê Minh	Nhật</t>
  </si>
  <si>
    <t>Đỗ Anh	Pháp</t>
  </si>
  <si>
    <t>Trần Quốc	Bảo</t>
  </si>
  <si>
    <t>Văn Ngọc	Thiên</t>
  </si>
  <si>
    <t>Lương Ký	Hửu</t>
  </si>
  <si>
    <t>Nguyễn Văn	Thế</t>
  </si>
  <si>
    <t>Nguyễn Quốc	Thái</t>
  </si>
  <si>
    <t>Nguyễn Hoàng Gia	Hưng</t>
  </si>
  <si>
    <t>Đào Trọng	Nhân</t>
  </si>
  <si>
    <t>Hồ Hồng	Sơn</t>
  </si>
  <si>
    <t>Trương Đình	Chương</t>
  </si>
  <si>
    <t>Nguyễn Đỗ Minh	Trí</t>
  </si>
  <si>
    <t>Huỳnh Tấn	Được</t>
  </si>
  <si>
    <t>Đào Nhứt	Trí</t>
  </si>
  <si>
    <t>Nguyễn Mạnh	Thường</t>
  </si>
  <si>
    <t>Nguyễn Minh	Trung</t>
  </si>
  <si>
    <t>Dương Minh	Thông</t>
  </si>
  <si>
    <t>Nguyễn Quang	Trường</t>
  </si>
  <si>
    <t>Võ Văn	Bảo</t>
  </si>
  <si>
    <t>Phan Trường	Duy</t>
  </si>
  <si>
    <t>Phạm Ngọc	Huân</t>
  </si>
  <si>
    <t>Huỳnh Văn Hưng	Thịnh</t>
  </si>
  <si>
    <t>Đoàn Lê Xuân	Hải</t>
  </si>
  <si>
    <t>Lê	Bảo</t>
  </si>
  <si>
    <t>Trấn Phước	Lộc</t>
  </si>
  <si>
    <t>Trần Trọng Quốc	Tuấn</t>
  </si>
  <si>
    <t>Phạm Xuân	Phát</t>
  </si>
  <si>
    <t>Võ Ngọc	Hậu</t>
  </si>
  <si>
    <t>Đặng Nhật	Duy</t>
  </si>
  <si>
    <t>Nguyễn Thùy	Duyên</t>
  </si>
  <si>
    <t>Phạm Hữu	Vinh</t>
  </si>
  <si>
    <t>Trần Tiến 	Vũ</t>
  </si>
  <si>
    <t>Nguyễn Quốc 	Trung</t>
  </si>
  <si>
    <t>Trương Gia	Định</t>
  </si>
  <si>
    <t>Lê Văn 	Hơn</t>
  </si>
  <si>
    <t>Nguyễn Thị	Thùy</t>
  </si>
  <si>
    <t>Phạm Hồng	Đức</t>
  </si>
  <si>
    <t>Lê Hồng	Đức</t>
  </si>
  <si>
    <t>Trần Đức 	Huy</t>
  </si>
  <si>
    <t>Bùi Văn	Huy</t>
  </si>
  <si>
    <t>Lê Thị Thanh	Diệu</t>
  </si>
  <si>
    <t>Mai Văn	Đức</t>
  </si>
  <si>
    <t>Nguyễn Minh	Cảnh</t>
  </si>
  <si>
    <t>Đỗ Thành 	Châu</t>
  </si>
  <si>
    <t>Bùi Vĩ	Khang</t>
  </si>
  <si>
    <t>Nguyễn Ngọc Gia 	Huy</t>
  </si>
  <si>
    <t>Lương Minh	Đức</t>
  </si>
  <si>
    <t>Nguyễn Trần Quốc	Việt</t>
  </si>
  <si>
    <t>Nguyễn Thanh	Vi</t>
  </si>
  <si>
    <t>Lê Hữu	Phúc</t>
  </si>
  <si>
    <t>Trương Đình	Du</t>
  </si>
  <si>
    <t>Nguyễn Văn	Lộc</t>
  </si>
  <si>
    <t>Trần Bảo Duy	Khang</t>
  </si>
  <si>
    <t>Nguyễn Tấn	Đạt</t>
  </si>
  <si>
    <t>Lưu Đông	Á</t>
  </si>
  <si>
    <t>Bùi Phước 	Thiện</t>
  </si>
  <si>
    <t>Hồ Công 	Minh</t>
  </si>
  <si>
    <t>Phạm Trọng	Nghĩa</t>
  </si>
  <si>
    <t>Ma Văn	Minh</t>
  </si>
  <si>
    <t>Huỳnh Đức 	Huyền</t>
  </si>
  <si>
    <t>Mai Hoàng 	Quân</t>
  </si>
  <si>
    <t>Học phí THAO kh18</t>
  </si>
  <si>
    <t>Lệ phí thi CCA anh văn</t>
  </si>
  <si>
    <t>Võ Thị Thanh	Loan</t>
  </si>
  <si>
    <t>Học phí anh văn EA2</t>
  </si>
  <si>
    <t>02sv</t>
  </si>
  <si>
    <t>03sv</t>
  </si>
  <si>
    <t>04sv</t>
  </si>
  <si>
    <t>03vs</t>
  </si>
  <si>
    <t>05sv</t>
  </si>
  <si>
    <t>08sv</t>
  </si>
  <si>
    <t>30sv</t>
  </si>
  <si>
    <t xml:space="preserve">Học phí anh văn EB1 </t>
  </si>
  <si>
    <t>12sv</t>
  </si>
  <si>
    <t>45sv</t>
  </si>
  <si>
    <t>70sv</t>
  </si>
  <si>
    <t>43sv</t>
  </si>
  <si>
    <t>Lệ phí thi CCA Tin học</t>
  </si>
  <si>
    <t>Lệ phí thi CCA Tin học : 34.200.000 ( Thi ngày 29/9/2019)</t>
  </si>
  <si>
    <t>Lệ phí thi CCA Anh văn : 720.000 ( ngày thi 05/10/2019)</t>
  </si>
  <si>
    <t>Thành phố Hồ Chí Minh, ngày 30  tháng  9 năm 2019</t>
  </si>
  <si>
    <t>Bằng chữ: Hai trăm sáu mươi lăm triệu tám trăm năm chục  ngàn đồng chẵn</t>
  </si>
  <si>
    <t>Học phí anh văn khóa 31:207.490.000</t>
  </si>
  <si>
    <t>Lệ phí thi CCB Anh văn : 22.800.000 ( ngày thi 06/10/2019)</t>
  </si>
  <si>
    <t>Vũ Mạnh  Hùng</t>
  </si>
  <si>
    <t>S</t>
  </si>
  <si>
    <t>Nguyễn Văn Mỹ</t>
  </si>
  <si>
    <t>Nguyễn Minh	Thắng</t>
  </si>
  <si>
    <t>AB/18E 0010496</t>
  </si>
  <si>
    <t>Vũ Văn Tài</t>
  </si>
  <si>
    <t>Bùi Văn 	Huynh</t>
  </si>
  <si>
    <t>Điểu Gơ	Lui</t>
  </si>
  <si>
    <t>Nguyễn Thái	Việt</t>
  </si>
  <si>
    <t>Võ Trí	Hoài</t>
  </si>
  <si>
    <t>Lộc Nhật	Cường</t>
  </si>
  <si>
    <t>Dương Văn	Chung</t>
  </si>
  <si>
    <t>Phạm Văn	Hưởng</t>
  </si>
  <si>
    <t>Bạch Minh	Đức</t>
  </si>
  <si>
    <t>Trần Minh	Trí</t>
  </si>
  <si>
    <t>Trần Anh	Nhựt</t>
  </si>
  <si>
    <t>Hồ Thanh	Sắc</t>
  </si>
  <si>
    <t>Nguyễn Lê Ngọc	Sơn</t>
  </si>
  <si>
    <t>Nguyễn Văn 	Quân</t>
  </si>
  <si>
    <t>Trương Quốc	Thảo</t>
  </si>
  <si>
    <t>Võ Nhật	Minh</t>
  </si>
  <si>
    <t>Trang Nhựt	Trung</t>
  </si>
  <si>
    <t>Nguyễn Phúc 	Tân</t>
  </si>
  <si>
    <t>Nguyễn Phạm Vĩnh 	Kỳ</t>
  </si>
  <si>
    <t>Phạm Vĩnh 	Thái</t>
  </si>
  <si>
    <t>Nguyễn Hữu 	Thọ</t>
  </si>
  <si>
    <t>Huỳnh Nguyễn Kim	Ngân</t>
  </si>
  <si>
    <t>Huỳnh Minh 	Hải</t>
  </si>
  <si>
    <t>Dương Thuỳ Minh	Phương</t>
  </si>
  <si>
    <t>Nguyễn Thị	Trang</t>
  </si>
  <si>
    <t>Trần Đại	Hiếu</t>
  </si>
  <si>
    <t>Phan Hữu	Thắng</t>
  </si>
  <si>
    <t>Nguyễn Minh	Tiến</t>
  </si>
  <si>
    <t>Lê Phước	Nhã</t>
  </si>
  <si>
    <t>Nguyễn Nhật	Tài</t>
  </si>
  <si>
    <t>Nguyễn Thành	Định</t>
  </si>
  <si>
    <t>Lê Thành	Thái</t>
  </si>
  <si>
    <t>Nguyễn Thanh	Sang</t>
  </si>
  <si>
    <t>Vỏ Công	Thành</t>
  </si>
  <si>
    <t>Hồ Minh	Vũ</t>
  </si>
  <si>
    <t>Nguyễn Ngọc	Thuận</t>
  </si>
  <si>
    <t>Phạm Hoài	Nam</t>
  </si>
  <si>
    <t>Trần Minh	Bảo</t>
  </si>
  <si>
    <t>Lê Hoàng Quốc	Duy</t>
  </si>
  <si>
    <t>Võ Đăng	Khoa</t>
  </si>
  <si>
    <t>Lê Hoàng	Bảo</t>
  </si>
  <si>
    <t>Nguyễn Ngọc	Bão</t>
  </si>
  <si>
    <t>Lưu Vĩ	Thành</t>
  </si>
  <si>
    <t>Trần Bình	Trọng</t>
  </si>
  <si>
    <t>Đặng Nhựt	Trường</t>
  </si>
  <si>
    <t>Nguyễn Duy	Tuấn</t>
  </si>
  <si>
    <t>Nguyễn Nam	Phong</t>
  </si>
  <si>
    <t>Ngô Nguyễn Minh	Anh</t>
  </si>
  <si>
    <t>Đoàn Huỳnh	Đông</t>
  </si>
  <si>
    <t>Ngô Hoài	Bảo</t>
  </si>
  <si>
    <t>Lê Quốc	Đạt</t>
  </si>
  <si>
    <t>Hồ văn	Đại</t>
  </si>
  <si>
    <t>Bùi Văn	Hải</t>
  </si>
  <si>
    <t>Nguyễn Văn	Thủy</t>
  </si>
  <si>
    <t>Phan Nguyễn Mai	Thy</t>
  </si>
  <si>
    <t>Mai Thành 	Long</t>
  </si>
  <si>
    <t>Phạm Hoài	Ân</t>
  </si>
  <si>
    <t>Nguyễn Tô Yến	Trúc</t>
  </si>
  <si>
    <t>Nguyễn Hữu	Phú</t>
  </si>
  <si>
    <t>Huỳnh Dương 	Hiển</t>
  </si>
  <si>
    <t>Vũ Văn	Tung</t>
  </si>
  <si>
    <t>Ngô Thành	Đạt</t>
  </si>
  <si>
    <t>Nguyễn Vũ	Linh</t>
  </si>
  <si>
    <t>Nguyễn Chí	Bảo</t>
  </si>
  <si>
    <t>Liêu Nguyễn Bá	Vương</t>
  </si>
  <si>
    <t>Lê Anh	Khoa</t>
  </si>
  <si>
    <t>Bùi Hữu	Nghĩa</t>
  </si>
  <si>
    <t>Huỳnh Kim	Hoàng</t>
  </si>
  <si>
    <t>Nguyễn Trương Phú	Thịnh</t>
  </si>
  <si>
    <t>Nguyễn Đại	Lộc</t>
  </si>
  <si>
    <t>Trần Nhật	Đăng</t>
  </si>
  <si>
    <t>Hồ Văn 	Phúc</t>
  </si>
  <si>
    <t>Trần Hoàng Gia 	Huy</t>
  </si>
  <si>
    <t>Lâm Quốc	An</t>
  </si>
  <si>
    <t>Nguyễn Quốc	Cường</t>
  </si>
  <si>
    <t>Nguyễn Tấn	Dũng</t>
  </si>
  <si>
    <t>Nguyễn Khánh	Duy</t>
  </si>
  <si>
    <t>Nguyễn Hải Trường	Giang</t>
  </si>
  <si>
    <t>Lê Quang	Hà</t>
  </si>
  <si>
    <t>Trần Hoàng	Hải</t>
  </si>
  <si>
    <t>Phan Thanh	Hiền</t>
  </si>
  <si>
    <t>Bùi Hoàng	Huy</t>
  </si>
  <si>
    <t>Đỗ Nhĩ	Khang</t>
  </si>
  <si>
    <t>Hồ Hoàng	Khánh</t>
  </si>
  <si>
    <t>Nguyễn Văn	Khánh</t>
  </si>
  <si>
    <t>Trần Đăng	Khoa</t>
  </si>
  <si>
    <t>Lê Tấn	Linh</t>
  </si>
  <si>
    <t>Phan Lộc	Hòa</t>
  </si>
  <si>
    <t>Trần Thị 	Vi</t>
  </si>
  <si>
    <t>Đặng Ngọc 	Thảo</t>
  </si>
  <si>
    <t>Ngô Bùi Mai 	Phương</t>
  </si>
  <si>
    <t>Nguyễn Thành	Phát</t>
  </si>
  <si>
    <t>Nguyễn Trọng	Hiếu</t>
  </si>
  <si>
    <t>Trần Văn Chí	Nhân</t>
  </si>
  <si>
    <t>Phạm Hoàng	Nam</t>
  </si>
  <si>
    <t>Đoàn Nhựt 	Khanh</t>
  </si>
  <si>
    <t>Đàm Quốc	Quy</t>
  </si>
  <si>
    <t>Hồ Anh 	Tuấn</t>
  </si>
  <si>
    <t>Võ Chí Lâm	Trường</t>
  </si>
  <si>
    <t>Trịnh Phương	Nam</t>
  </si>
  <si>
    <t>Nguyễn Văn	Khang</t>
  </si>
  <si>
    <t>Lương Minh Quốc 	Oai</t>
  </si>
  <si>
    <t>Dương Vĩ	Khang</t>
  </si>
  <si>
    <t>Nguyễn Tấn	Lộc</t>
  </si>
  <si>
    <t>Phạm Tấn	Lộc</t>
  </si>
  <si>
    <t>Nguyễn Thế	Long</t>
  </si>
  <si>
    <t>Đỗ Đình	Mạnh</t>
  </si>
  <si>
    <t>Nguyễn Nhựt	Phi</t>
  </si>
  <si>
    <t>Trương Gia 	Minh</t>
  </si>
  <si>
    <t>Phạm Mai 	RuBi</t>
  </si>
  <si>
    <t>Trần Huỳnh Tường 	Vi</t>
  </si>
  <si>
    <t>Nguyễn Văn 	Kha</t>
  </si>
  <si>
    <t>Tô Hoàng 	Nhất</t>
  </si>
  <si>
    <t>Nguyễn Trường	Phi</t>
  </si>
  <si>
    <t>Lai Ngọc Tấn	Phước</t>
  </si>
  <si>
    <t>Nguyễn Duy	Tân</t>
  </si>
  <si>
    <t>Hoàng Văn	Đính</t>
  </si>
  <si>
    <t>Lê Minh 	Khoa</t>
  </si>
  <si>
    <t>Nguyễn Gia 	Bảo</t>
  </si>
  <si>
    <t>Trần Quốc 	Vỹ</t>
  </si>
  <si>
    <t>Hồ Tú Chí	Hùng</t>
  </si>
  <si>
    <t>Phạm Cao	Thăng</t>
  </si>
  <si>
    <t>Võ Duy 	Tâm</t>
  </si>
  <si>
    <t>Nguyễn Việt 	Cường</t>
  </si>
  <si>
    <t>Nguyễn Minh	Điền</t>
  </si>
  <si>
    <t>Trần Anh	Tâm</t>
  </si>
  <si>
    <t>Phạm Đình 	Vinh</t>
  </si>
  <si>
    <t>Lưu Đình Trường	Giang</t>
  </si>
  <si>
    <t>Phan Văn 	Tiến</t>
  </si>
  <si>
    <t>Nguyễn Công	Thắng</t>
  </si>
  <si>
    <t>Nguyễn Quang	Thiện</t>
  </si>
  <si>
    <t>Ngô Ngọc	Toàn</t>
  </si>
  <si>
    <t>Nguyễn Minh	Trí</t>
  </si>
  <si>
    <t>Nguyễn Văn	Tuyển</t>
  </si>
  <si>
    <t>Nguyễn Quốc	Vương</t>
  </si>
  <si>
    <t>Nguyễn Văn	Vương</t>
  </si>
  <si>
    <t>Võ Thế 	Bảo</t>
  </si>
  <si>
    <t>Nguyễn Hùng	Vĩ</t>
  </si>
  <si>
    <t>Nguyễn Gia	Long</t>
  </si>
  <si>
    <t>Lâm	Hữu</t>
  </si>
  <si>
    <t>Nguyễn Hữu	Tới</t>
  </si>
  <si>
    <t>Trần Văn	Lâm</t>
  </si>
  <si>
    <t>Võ Đức	Hận</t>
  </si>
  <si>
    <t>Phạm Duy	Tâm</t>
  </si>
  <si>
    <t>Trương Quang Duy</t>
  </si>
  <si>
    <t>Lê Ngọc Điền</t>
  </si>
  <si>
    <t>Nguyễn Trung	Nghĩa</t>
  </si>
  <si>
    <t>Huỳnh Ngọc	Tiến</t>
  </si>
  <si>
    <t>Nguyễn Tấn	Phát</t>
  </si>
  <si>
    <t>Hồ Văn	Tiến</t>
  </si>
  <si>
    <t>Trần Đức	Trí</t>
  </si>
  <si>
    <t>Ngô Đức 	Lương</t>
  </si>
  <si>
    <t>Lê Văn	Trung</t>
  </si>
  <si>
    <t>Lê Vĩnh	Lộc</t>
  </si>
  <si>
    <t>Huỳnh Văn	Mão</t>
  </si>
  <si>
    <t>Huỳnh Bảo	Khanh</t>
  </si>
  <si>
    <t>Lê Văn	Đài</t>
  </si>
  <si>
    <t>Nguyễn Chí	Hải</t>
  </si>
  <si>
    <t>Trương Tuấn	Nam</t>
  </si>
  <si>
    <t>Phan Hoàng Gia	Bảo</t>
  </si>
  <si>
    <t>Võ Văn	Biển</t>
  </si>
  <si>
    <t>Nguyễn Quốc	Anh</t>
  </si>
  <si>
    <t>Trần Ngọc 	Mẫn</t>
  </si>
  <si>
    <t>Phạm Nguyễn Đang	Trường</t>
  </si>
  <si>
    <t>Phan Đức	Thông</t>
  </si>
  <si>
    <t>Trần Phước Hoàn	Phúc</t>
  </si>
  <si>
    <t>Chu Đức 	Huy</t>
  </si>
  <si>
    <t>Dương Triệu	Thiên</t>
  </si>
  <si>
    <t>Lê Đoàn Đức	Phát</t>
  </si>
  <si>
    <t>Trần Quang	Linh</t>
  </si>
  <si>
    <t>Lâm Gia	Bảo</t>
  </si>
  <si>
    <t>Nguyễn Trung Hiếu</t>
  </si>
  <si>
    <t>Phan Tuấn Kiệt</t>
  </si>
  <si>
    <t>Huỳnh Hồng Minh</t>
  </si>
  <si>
    <t>Phan Tuấn	Kiệt</t>
  </si>
  <si>
    <t>Lê Chí	Hưng</t>
  </si>
  <si>
    <t>Phạm Minh	Phát</t>
  </si>
  <si>
    <t>Phan Viết	Lanh</t>
  </si>
  <si>
    <t>Ngô Thái	Tuấn</t>
  </si>
  <si>
    <t>Bùi Quang	Trường</t>
  </si>
  <si>
    <t>Lê Thanh	Hoài</t>
  </si>
  <si>
    <t>Nguyễn Tạ Gia	Bảo</t>
  </si>
  <si>
    <t>Đặng Hào	Phú</t>
  </si>
  <si>
    <t>Đào Huỳnh Minh	Nhưt</t>
  </si>
  <si>
    <t>Huỳnh Tấn	Đạt</t>
  </si>
  <si>
    <t>Đào Ngọc	Thuận</t>
  </si>
  <si>
    <t>Phan Nhật	Minh</t>
  </si>
  <si>
    <t>Bùi Quốc	Trung</t>
  </si>
  <si>
    <t>Trần Viết	Bắc</t>
  </si>
  <si>
    <t>Tống Minh	Nghĩa</t>
  </si>
  <si>
    <t>Đặng Ngọc	Đoàn</t>
  </si>
  <si>
    <t>Vũ Đức	Trung</t>
  </si>
  <si>
    <t>Nguyễn	Luân</t>
  </si>
  <si>
    <t>Nguyễn Văn 	Tiến</t>
  </si>
  <si>
    <t>Vũ Thị	Huyền</t>
  </si>
  <si>
    <t>Nguyễn Tuấn	Lạc</t>
  </si>
  <si>
    <t>Nguyễn Tấn	Hưng</t>
  </si>
  <si>
    <t>Lê Minh 	Thành</t>
  </si>
  <si>
    <t>Đoàn Hữu	Nghĩa</t>
  </si>
  <si>
    <t>Ngô Minh	Tâm</t>
  </si>
  <si>
    <t>Nguyễn Hồ Hoàng	Huynh</t>
  </si>
  <si>
    <t>Nguyễn Bảo	Trân</t>
  </si>
  <si>
    <t>Nguyễn Đôn Thảo	Lân</t>
  </si>
  <si>
    <t>Lưu Chánh 	Dương</t>
  </si>
  <si>
    <t>Nguyễn Vũ Bảo 	Kha</t>
  </si>
  <si>
    <t>Phạm Nhữ 	Quang</t>
  </si>
  <si>
    <t>Nguyễn Thái Bảo 	Huy</t>
  </si>
  <si>
    <t>Lê Phúc 	Bình</t>
  </si>
  <si>
    <t>Nguyễn Hoàng 	Bảo</t>
  </si>
  <si>
    <t>Đào Tấn 	Phát</t>
  </si>
  <si>
    <t>Bùi Nguyễn Minh	Huy</t>
  </si>
  <si>
    <t>Lê Viết 	Lợi</t>
  </si>
  <si>
    <t>Nguyễn Thế	Văn</t>
  </si>
  <si>
    <t>Trần Văn	Nghiệp</t>
  </si>
  <si>
    <t>Nguyễn Văn	Sang</t>
  </si>
  <si>
    <t>Lê Tuấn 	Kiệt</t>
  </si>
  <si>
    <t>Đồng Thị Ngọc 	Mai</t>
  </si>
  <si>
    <t>Vũ Minh 	Đạt</t>
  </si>
  <si>
    <t>Nguyễn Trần Thanh 	Tú</t>
  </si>
  <si>
    <t>Lê Phạm Bảo 	Long</t>
  </si>
  <si>
    <t>Nguyễn Hữu	Vinh</t>
  </si>
  <si>
    <t>Bùi Thụy Phương	Vy</t>
  </si>
  <si>
    <t>Đỗ Minh	Tâm</t>
  </si>
  <si>
    <t>Lâm Gia	Tín</t>
  </si>
  <si>
    <t>Võ Văn 	Nghĩa</t>
  </si>
  <si>
    <t>Triệu Minh	Hùng</t>
  </si>
  <si>
    <t>Hồ Huỳnh Mỹ	Trân</t>
  </si>
  <si>
    <t>Phạm Minh Chí 	Tài</t>
  </si>
  <si>
    <t>Nguyễn Phi 	Long</t>
  </si>
  <si>
    <t>Trương Ngọc Ẩn</t>
  </si>
  <si>
    <t>Nguyễn Lê Nhã	Quyên</t>
  </si>
  <si>
    <t>Hồng Hoàng	Hoa</t>
  </si>
  <si>
    <t>Nguyễn Thanh	Phong</t>
  </si>
  <si>
    <t>Ngô Nguyễn Hoài	Nam</t>
  </si>
  <si>
    <t>Văn Huy	Chinh</t>
  </si>
  <si>
    <t>Lê Trường	Lạc</t>
  </si>
  <si>
    <t>Nguyễn Văn 	Luân</t>
  </si>
  <si>
    <t>Nguyễn Trung	Tín</t>
  </si>
  <si>
    <t>Trần Phạm Phước	An</t>
  </si>
  <si>
    <t>Nguyễn Thanh 	Trường</t>
  </si>
  <si>
    <t>Nguyễn Quốc	Tuấn</t>
  </si>
  <si>
    <t>Học phí lớp Động cơ xe gắn máy</t>
  </si>
  <si>
    <t>Học phí lớp Điện xe gắn máy</t>
  </si>
  <si>
    <t>Học phí Tin học - khóa 18</t>
  </si>
  <si>
    <t>Lệ phí thi CCb anh văn</t>
  </si>
  <si>
    <t>AB/18E 0010497</t>
  </si>
  <si>
    <t>AB/18E 0010498</t>
  </si>
  <si>
    <t>AB/18E 0010499</t>
  </si>
  <si>
    <t>AB/18E 0010500</t>
  </si>
  <si>
    <t>AB/18E 0010501</t>
  </si>
  <si>
    <t>AB/18E 0010502</t>
  </si>
  <si>
    <t>AB/18E 0010503</t>
  </si>
  <si>
    <t>AB/18E 0010504</t>
  </si>
  <si>
    <t>AB/18E 0010505</t>
  </si>
  <si>
    <t>AB/18E 0010506</t>
  </si>
  <si>
    <t>AB/18E 0010507</t>
  </si>
  <si>
    <t>AB/18E 0010508</t>
  </si>
  <si>
    <t>AB/18E 0010509</t>
  </si>
  <si>
    <t>AB/18E 0010510</t>
  </si>
  <si>
    <t>AB/18E 0010511</t>
  </si>
  <si>
    <t>AB/18E 0010512</t>
  </si>
  <si>
    <t>AB/18E 0010513</t>
  </si>
  <si>
    <t>AB/18E 0010514</t>
  </si>
  <si>
    <t>AB/18E 0010515</t>
  </si>
  <si>
    <t>AB/18E 0010516</t>
  </si>
  <si>
    <t>AB/18E 0010517</t>
  </si>
  <si>
    <t>AB/18E 0010518</t>
  </si>
  <si>
    <t>AB/18E 0010519</t>
  </si>
  <si>
    <t>AB/18E 0010520</t>
  </si>
  <si>
    <t>AB/18E 0010521</t>
  </si>
  <si>
    <t>AB/18E 0010522</t>
  </si>
  <si>
    <t>AB/18E 0010523</t>
  </si>
  <si>
    <t>AB/18E 0010524</t>
  </si>
  <si>
    <t>AB/18E 0010525</t>
  </si>
  <si>
    <t>AB/18E 0010526</t>
  </si>
  <si>
    <t>AB/18E 0010527</t>
  </si>
  <si>
    <t>AB/18E 0010528</t>
  </si>
  <si>
    <t>AB/18E 0010529</t>
  </si>
  <si>
    <t>AB/18E 0010530</t>
  </si>
  <si>
    <t>AB/18E 0010531</t>
  </si>
  <si>
    <t>AB/18E 0010532</t>
  </si>
  <si>
    <t>AB/18E 0010533</t>
  </si>
  <si>
    <t>AB/18E 0010534</t>
  </si>
  <si>
    <t>AB/18E 0010535</t>
  </si>
  <si>
    <t>AB/18E 0010536</t>
  </si>
  <si>
    <t>AB/18E 0010537</t>
  </si>
  <si>
    <t>AB/18E 0010538</t>
  </si>
  <si>
    <t>AB/18E 0010539</t>
  </si>
  <si>
    <t>AB/18E 0010540</t>
  </si>
  <si>
    <t>AB/18E 0010541</t>
  </si>
  <si>
    <t>AB/18E 0010542</t>
  </si>
  <si>
    <t>AB/18E 0010543</t>
  </si>
  <si>
    <t>AB/18E 0010544</t>
  </si>
  <si>
    <t>AB/18E 0010545</t>
  </si>
  <si>
    <t>AB/18E 0010546</t>
  </si>
  <si>
    <t>AB/18E 0010547</t>
  </si>
  <si>
    <t>AB/18E 0010548</t>
  </si>
  <si>
    <t>AB/18E 0010549</t>
  </si>
  <si>
    <t>AB/18E 0010550</t>
  </si>
  <si>
    <t>AB/18E 0010551</t>
  </si>
  <si>
    <t>AB/18E 0010552</t>
  </si>
  <si>
    <t>AB/18E 0010553</t>
  </si>
  <si>
    <t>AB/18E 0010554</t>
  </si>
  <si>
    <t>AB/18E 0010555</t>
  </si>
  <si>
    <t>AB/18E 0010556</t>
  </si>
  <si>
    <t>AB/18E 0010557</t>
  </si>
  <si>
    <t>AB/18E 0010558</t>
  </si>
  <si>
    <t>AB/18E 0010559</t>
  </si>
  <si>
    <t>AB/18E 0010560</t>
  </si>
  <si>
    <t>AB/18E 0010561</t>
  </si>
  <si>
    <t>AB/18E 0010562</t>
  </si>
  <si>
    <t>AB/18E 0010563</t>
  </si>
  <si>
    <t>AB/18E 0010564</t>
  </si>
  <si>
    <t>AB/18E 0010565</t>
  </si>
  <si>
    <t>AB/18E 0010566</t>
  </si>
  <si>
    <t>AB/18E 0010567</t>
  </si>
  <si>
    <t>AB/18E 0010568</t>
  </si>
  <si>
    <t>AB/18E 0010569</t>
  </si>
  <si>
    <t>AB/18E 0010570</t>
  </si>
  <si>
    <t>AB/18E 0010571</t>
  </si>
  <si>
    <t>AB/18E 0010572</t>
  </si>
  <si>
    <t>AB/18E 0010573</t>
  </si>
  <si>
    <t>AB/18E 0010574</t>
  </si>
  <si>
    <t>AB/18E 0010575</t>
  </si>
  <si>
    <t>AB/18E 0010576</t>
  </si>
  <si>
    <t>AB/18E 0010577</t>
  </si>
  <si>
    <t>AB/18E 0010578</t>
  </si>
  <si>
    <t>AB/18E 0010579</t>
  </si>
  <si>
    <t>AB/18E 0010580</t>
  </si>
  <si>
    <t>AB/18E 0010581</t>
  </si>
  <si>
    <t>AB/18E 0010582</t>
  </si>
  <si>
    <t>AB/18E 0010583</t>
  </si>
  <si>
    <t>AB/18E 0010584</t>
  </si>
  <si>
    <t>AB/18E 0010585</t>
  </si>
  <si>
    <t>AB/18E 0010586</t>
  </si>
  <si>
    <t>AB/18E 0010587</t>
  </si>
  <si>
    <t>AB/18E 0010588</t>
  </si>
  <si>
    <t>AB/18E 0010589</t>
  </si>
  <si>
    <t>AB/18E 0010590</t>
  </si>
  <si>
    <t>AB/18E 0010591</t>
  </si>
  <si>
    <t>AB/18E 0010592</t>
  </si>
  <si>
    <t>AB/18E 0010593</t>
  </si>
  <si>
    <t>AB/18E 0010594</t>
  </si>
  <si>
    <t>AB/18E 0010595</t>
  </si>
  <si>
    <t>AB/18E 0010596</t>
  </si>
  <si>
    <t>AB/18E 0010597</t>
  </si>
  <si>
    <t>AB/18E 0010598</t>
  </si>
  <si>
    <t>AB/18E 0010599</t>
  </si>
  <si>
    <t>AB/18E 0010600</t>
  </si>
  <si>
    <t>AB/18E 0010601</t>
  </si>
  <si>
    <t>AB/18E 0010602</t>
  </si>
  <si>
    <t>AB/18E 0010603</t>
  </si>
  <si>
    <t>AB/18E 0010604</t>
  </si>
  <si>
    <t>AB/18E 0010605</t>
  </si>
  <si>
    <t>AB/18E 0010606</t>
  </si>
  <si>
    <t>AB/18E 0010607</t>
  </si>
  <si>
    <t>AB/18E 0010608</t>
  </si>
  <si>
    <t>AB/18E 0010609</t>
  </si>
  <si>
    <t>AB/18E 0010610</t>
  </si>
  <si>
    <t>AB/18E 0010611</t>
  </si>
  <si>
    <t>AB/18E 0010612</t>
  </si>
  <si>
    <t>AB/18E 0010613</t>
  </si>
  <si>
    <t>AB/18E 0010614</t>
  </si>
  <si>
    <t>AB/18E 0010615</t>
  </si>
  <si>
    <t>AB/18E 0010616</t>
  </si>
  <si>
    <t>AB/18E 0010617</t>
  </si>
  <si>
    <t>AB/18E 0010618</t>
  </si>
  <si>
    <t>AB/18E 0010619</t>
  </si>
  <si>
    <t>AB/18E 0010620</t>
  </si>
  <si>
    <t>AB/18E 0010621</t>
  </si>
  <si>
    <t>AB/18E 0010622</t>
  </si>
  <si>
    <t>AB/18E 0010623</t>
  </si>
  <si>
    <t>AB/18E 0010624</t>
  </si>
  <si>
    <t>AB/18E 0010625</t>
  </si>
  <si>
    <t>AB/18E 0010626</t>
  </si>
  <si>
    <t>AB/18E 0010627</t>
  </si>
  <si>
    <t>AB/18E 0010628</t>
  </si>
  <si>
    <t>AB/18E 0010629</t>
  </si>
  <si>
    <t>AB/18E 0010630</t>
  </si>
  <si>
    <t>AB/18E 0010631</t>
  </si>
  <si>
    <t>AB/18E 0010632</t>
  </si>
  <si>
    <t>AB/18E 0010633</t>
  </si>
  <si>
    <t>AB/18E 0010634</t>
  </si>
  <si>
    <t>AB/18E 0010635</t>
  </si>
  <si>
    <t>AB/18E 0010636</t>
  </si>
  <si>
    <t>AB/18E 0010637</t>
  </si>
  <si>
    <t>AB/18E 0010638</t>
  </si>
  <si>
    <t>AB/18E 0010639</t>
  </si>
  <si>
    <t>AB/18E 0010640</t>
  </si>
  <si>
    <t>AB/18E 0010641</t>
  </si>
  <si>
    <t>AB/18E 0010642</t>
  </si>
  <si>
    <t>AB/18E 0010643</t>
  </si>
  <si>
    <t>AB/18E 0010644</t>
  </si>
  <si>
    <t>AB/18E 0010645</t>
  </si>
  <si>
    <t>AB/18E 0010646</t>
  </si>
  <si>
    <t>AB/18E 0010647</t>
  </si>
  <si>
    <t>AB/18E 0010648</t>
  </si>
  <si>
    <t>AB/18E 0010649</t>
  </si>
  <si>
    <t>AB/18E 0010650</t>
  </si>
  <si>
    <t>AB/18E 0010651</t>
  </si>
  <si>
    <t>AB/18E 0010652</t>
  </si>
  <si>
    <t>AB/18E 0010653</t>
  </si>
  <si>
    <t>AB/18E 0010654</t>
  </si>
  <si>
    <t>AB/18E 0010655</t>
  </si>
  <si>
    <t>AB/18E 0010656</t>
  </si>
  <si>
    <t>AB/18E 0010657</t>
  </si>
  <si>
    <t>AB/18E 0010658</t>
  </si>
  <si>
    <t>AB/18E 0010659</t>
  </si>
  <si>
    <t>AB/18E 0010660</t>
  </si>
  <si>
    <t>AB/18E 0010661</t>
  </si>
  <si>
    <t>AB/18E 0010662</t>
  </si>
  <si>
    <t>AB/18E 0010663</t>
  </si>
  <si>
    <t>AB/18E 0010664</t>
  </si>
  <si>
    <t>AB/18E 0010665</t>
  </si>
  <si>
    <t>AB/18E 0010666</t>
  </si>
  <si>
    <t>AB/18E 0010667</t>
  </si>
  <si>
    <t>AB/18E 0010668</t>
  </si>
  <si>
    <t>AB/18E 0010669</t>
  </si>
  <si>
    <t>AB/18E 0010670</t>
  </si>
  <si>
    <t>AB/18E 0010671</t>
  </si>
  <si>
    <t>AB/18E 0010672</t>
  </si>
  <si>
    <t>AB/18E 0010673</t>
  </si>
  <si>
    <t>AB/18E 0010674</t>
  </si>
  <si>
    <t>AB/18E 0010675</t>
  </si>
  <si>
    <t>AB/18E 0010676</t>
  </si>
  <si>
    <t>AB/18E 0010677</t>
  </si>
  <si>
    <t>AB/18E 0010678</t>
  </si>
  <si>
    <t>AB/18E 0010679</t>
  </si>
  <si>
    <t>AB/18E 0010680</t>
  </si>
  <si>
    <t>AB/18E 0010681</t>
  </si>
  <si>
    <t>AB/18E 0010682</t>
  </si>
  <si>
    <t>AB/18E 0010683</t>
  </si>
  <si>
    <t>AB/18E 0010684</t>
  </si>
  <si>
    <t>AB/18E 0010685</t>
  </si>
  <si>
    <t>AB/18E 0010686</t>
  </si>
  <si>
    <t>AB/18E 0010687</t>
  </si>
  <si>
    <t>AB/18E 0010688</t>
  </si>
  <si>
    <t>AB/18E 0010689</t>
  </si>
  <si>
    <t>AB/18E 0010690</t>
  </si>
  <si>
    <t>AB/18E 0010691</t>
  </si>
  <si>
    <t>AB/18E 0010692</t>
  </si>
  <si>
    <t>AB/18E 0010693</t>
  </si>
  <si>
    <t>AB/18E 0010694</t>
  </si>
  <si>
    <t>AB/18E 0010695</t>
  </si>
  <si>
    <t>AB/18E 0010696</t>
  </si>
  <si>
    <t>AB/18E 0010697</t>
  </si>
  <si>
    <t>AB/18E 0010698</t>
  </si>
  <si>
    <t>AB/18E 0010699</t>
  </si>
  <si>
    <t>AB/18E 0010700</t>
  </si>
  <si>
    <t>AB/18E 0010701</t>
  </si>
  <si>
    <t>AB/18E 0010702</t>
  </si>
  <si>
    <t>AB/18E 0010703</t>
  </si>
  <si>
    <t>AB/18E 0010704</t>
  </si>
  <si>
    <t>AB/18E 0010705</t>
  </si>
  <si>
    <t>AB/18E 0010706</t>
  </si>
  <si>
    <t>AB/18E 0010707</t>
  </si>
  <si>
    <t>AB/18E 0010708</t>
  </si>
  <si>
    <t>AB/18E 0010709</t>
  </si>
  <si>
    <t>AB/18E 0010710</t>
  </si>
  <si>
    <t>AB/18E 0010711</t>
  </si>
  <si>
    <t>AB/18E 0010712</t>
  </si>
  <si>
    <t>AB/18E 0010713</t>
  </si>
  <si>
    <t>AB/18E 0010714</t>
  </si>
  <si>
    <t>AB/18E 0010715</t>
  </si>
  <si>
    <t>AB/18E 0010716</t>
  </si>
  <si>
    <t>AB/18E 0010717</t>
  </si>
  <si>
    <t>AB/18E 0010718</t>
  </si>
  <si>
    <t>AB/18E 0010719</t>
  </si>
  <si>
    <t>AB/18E 0010720</t>
  </si>
  <si>
    <t>AB/18E 0010721</t>
  </si>
  <si>
    <t>AB/18E 0010722</t>
  </si>
  <si>
    <t>AB/18E 0010723</t>
  </si>
  <si>
    <t>AB/18E 0010724</t>
  </si>
  <si>
    <t>AB/18E 0010725</t>
  </si>
  <si>
    <t>AB/18E 0010726</t>
  </si>
  <si>
    <t>AB/18E 0010727</t>
  </si>
  <si>
    <t>AB/18E 0010728</t>
  </si>
  <si>
    <t>AB/18E 0010729</t>
  </si>
  <si>
    <t>AB/18E 0010730</t>
  </si>
  <si>
    <t>AB/18E 0010731</t>
  </si>
  <si>
    <t>AB/18E 0010732</t>
  </si>
  <si>
    <t>AB/18E 0010733</t>
  </si>
  <si>
    <t>AB/18E 0010734</t>
  </si>
  <si>
    <t>AB/18E 0010735</t>
  </si>
  <si>
    <t>AB/18E 0010736</t>
  </si>
  <si>
    <t>AB/18E 0010737</t>
  </si>
  <si>
    <t>AB/18E 0010738</t>
  </si>
  <si>
    <t>AB/18E 0010739</t>
  </si>
  <si>
    <t>AB/18E 0010740</t>
  </si>
  <si>
    <t>AB/18E 0010741</t>
  </si>
  <si>
    <t>AB/18E 0010742</t>
  </si>
  <si>
    <t>AB/18E 0010743</t>
  </si>
  <si>
    <t>AB/18E 0010744</t>
  </si>
  <si>
    <t>AB/18E 0010745</t>
  </si>
  <si>
    <t>AB/18E 0010746</t>
  </si>
  <si>
    <t>AB/18E 0010747</t>
  </si>
  <si>
    <t>AB/18E 0010748</t>
  </si>
  <si>
    <t>AB/18E 0010749</t>
  </si>
  <si>
    <t>AB/18E 0010750</t>
  </si>
  <si>
    <t>AB/18E 0010751</t>
  </si>
  <si>
    <t>AB/18E 0010752</t>
  </si>
  <si>
    <t>AB/18E 0010753</t>
  </si>
  <si>
    <t>AB/18E 0010754</t>
  </si>
  <si>
    <t>AB/18E 0010755</t>
  </si>
  <si>
    <t>AB/18E 0010756</t>
  </si>
  <si>
    <t>AB/18E 0010757</t>
  </si>
  <si>
    <t>AB/18E 0010758</t>
  </si>
  <si>
    <t>AB/18E 0010759</t>
  </si>
  <si>
    <t>AB/18E 0010760</t>
  </si>
  <si>
    <t>AB/18E 0010761</t>
  </si>
  <si>
    <t>AB/18E 0010762</t>
  </si>
  <si>
    <t>Học phí nghề ngắn hạn: 2.520.000</t>
  </si>
  <si>
    <t xml:space="preserve">Phạm Huỳnh Xuân	Thư	</t>
  </si>
  <si>
    <t>Phạm Văn	Ngọc</t>
  </si>
  <si>
    <t>Trần Duy	Đông</t>
  </si>
  <si>
    <t>Nguyễn Thành	Tín</t>
  </si>
  <si>
    <t>Nguyễn Minh	Cường</t>
  </si>
  <si>
    <t>Nguyễn Ngô Minh	Trung</t>
  </si>
  <si>
    <t>Trần Ngọc	Thiện</t>
  </si>
  <si>
    <t>Trần Minh	Tuấn</t>
  </si>
  <si>
    <t>Lê Trung	Thắng</t>
  </si>
  <si>
    <t>Nguyễn Minh Trí</t>
  </si>
  <si>
    <t>Nguyễn Văn 	Nghi</t>
  </si>
  <si>
    <t>Lê Nhựt	Bảo</t>
  </si>
  <si>
    <t>Đào Văn	Mai</t>
  </si>
  <si>
    <t>Trần Đình	Lộc</t>
  </si>
  <si>
    <t>Nguyễn Huỳnh Thế	Phong</t>
  </si>
  <si>
    <t>Đào Thị Thu	Hiền</t>
  </si>
  <si>
    <t>Phạm Kim	Dung</t>
  </si>
  <si>
    <t>Nguyễn Tấn	Đức</t>
  </si>
  <si>
    <t>Trần Phước Trường	Thống</t>
  </si>
  <si>
    <t>Nguyễn Nhất	Phi</t>
  </si>
  <si>
    <t>Võ Văn	Hùng</t>
  </si>
  <si>
    <t>Nguyễn Hoàng Nguyên</t>
  </si>
  <si>
    <t>AB/18E 0010763</t>
  </si>
  <si>
    <t>AB/18E 0010764</t>
  </si>
  <si>
    <t>AB/18E 0010765</t>
  </si>
  <si>
    <t>AB/18E 0010766</t>
  </si>
  <si>
    <t>AB/18E 0010767</t>
  </si>
  <si>
    <t>AB/18E 0010768</t>
  </si>
  <si>
    <t>AB/18E 0010769</t>
  </si>
  <si>
    <t>AB/18E 0010770</t>
  </si>
  <si>
    <t>AB/18E 0010771</t>
  </si>
  <si>
    <t>Nguyễn Trần Trường sinh</t>
  </si>
  <si>
    <t>Nguyễn Đức Linh</t>
  </si>
  <si>
    <t>AB/18E 0010772</t>
  </si>
  <si>
    <t>AB/18E 0010773</t>
  </si>
  <si>
    <t>AB/18E 0010774</t>
  </si>
  <si>
    <t>AB/18E 0010775</t>
  </si>
  <si>
    <t>AB/18E 0010776</t>
  </si>
  <si>
    <t>AB/18E 0010777</t>
  </si>
  <si>
    <t>AB/18E 0010778</t>
  </si>
  <si>
    <t>Nguyễn Minh Thoại</t>
  </si>
  <si>
    <t>Huỳnh Tấn Nghĩa</t>
  </si>
  <si>
    <t>Nguyễn Quốc Em</t>
  </si>
  <si>
    <t>Lê Hùng Cường</t>
  </si>
  <si>
    <t>Nguyễn Thanh Chung</t>
  </si>
  <si>
    <t>Lê Quý Đức</t>
  </si>
  <si>
    <t>Lệ phí thi khảo sát anh văn</t>
  </si>
  <si>
    <t>46 sv</t>
  </si>
  <si>
    <t>Học phí anh văn khóa 31:97.810.000</t>
  </si>
  <si>
    <t>Học phí THAO khóa 18: 4.480.000</t>
  </si>
  <si>
    <t>Lệ phí thi CCB Anh văn : 16.400.000 ( ngày thi 06/10/2019)</t>
  </si>
  <si>
    <t>Lệ phí thi CCA Anh văn : 1.850.000 ( ngày thi 06/10/2019)</t>
  </si>
  <si>
    <t>Lệ phí thi khảo sát Anh văn: 3.680.000( dự kiến 15/12/2019)</t>
  </si>
  <si>
    <t>Thành phố Hồ Chí Minh, ngày 04  tháng  10 năm 2019</t>
  </si>
  <si>
    <t>Bằng chữ: Một trăm hai mươi sáu triệu bảy trăm bốn chục  ngàn đồng chẵn</t>
  </si>
  <si>
    <t>Nguyêễn Thị Ánh ngọc</t>
  </si>
  <si>
    <t>Dương Trọng Nghĩa</t>
  </si>
  <si>
    <t xml:space="preserve">Lê Phú 	Lộc	</t>
  </si>
  <si>
    <t>AB/18E 0010779</t>
  </si>
  <si>
    <t>AB/18E 0010780</t>
  </si>
  <si>
    <t>AB/18E 0010781</t>
  </si>
  <si>
    <t>AB/18E 0010782</t>
  </si>
  <si>
    <t>AB/18E 0010783</t>
  </si>
  <si>
    <t>AB/18E 0010784</t>
  </si>
  <si>
    <t>AB/18E 0010785</t>
  </si>
  <si>
    <t>AB/18E 0010786</t>
  </si>
  <si>
    <t>AB/18E 0010787</t>
  </si>
  <si>
    <t>AB/18E 0010788</t>
  </si>
  <si>
    <t>AB/18E 0010789</t>
  </si>
  <si>
    <t>AB/18E 0010790</t>
  </si>
  <si>
    <t>AB/18E 0010791</t>
  </si>
  <si>
    <t>AB/18E 0010792</t>
  </si>
  <si>
    <t>AB/18E 0010793</t>
  </si>
  <si>
    <t>AB/18E 0010794</t>
  </si>
  <si>
    <t>AB/18E 0010795</t>
  </si>
  <si>
    <t>AB/18E 0010796</t>
  </si>
  <si>
    <t>AB/18E 0010797</t>
  </si>
  <si>
    <t>AB/18E 0010798</t>
  </si>
  <si>
    <t>AB/18E 0010799</t>
  </si>
  <si>
    <t>AB/18E 0010800</t>
  </si>
  <si>
    <t>AB/18E 0010801</t>
  </si>
  <si>
    <t>AB/18E 0010802</t>
  </si>
  <si>
    <t>AB/18E 0010803</t>
  </si>
  <si>
    <t>AB/18E 0010804</t>
  </si>
  <si>
    <t>AB/18E 0010805</t>
  </si>
  <si>
    <t>AB/18E 0010806</t>
  </si>
  <si>
    <t>AB/18E 0010807</t>
  </si>
  <si>
    <t>AB/18E 0010808</t>
  </si>
  <si>
    <t>AB/18E 0010809</t>
  </si>
  <si>
    <t>AB/18E 0010810</t>
  </si>
  <si>
    <t>AB/18E 0010811</t>
  </si>
  <si>
    <t>AB/18E 0010812</t>
  </si>
  <si>
    <t>AB/18E 0010813</t>
  </si>
  <si>
    <t>AB/18E 0010814</t>
  </si>
  <si>
    <t>AB/18E 0010815</t>
  </si>
  <si>
    <t>AB/18E 0010816</t>
  </si>
  <si>
    <t>AB/18E 0010817</t>
  </si>
  <si>
    <t>AB/18E 0010818</t>
  </si>
  <si>
    <t>AB/18E 0010819</t>
  </si>
  <si>
    <t>AB/18E 0010820</t>
  </si>
  <si>
    <t>AB/18E 0010821</t>
  </si>
  <si>
    <t>AB/18E 0010822</t>
  </si>
  <si>
    <t>AB/18E 0010823</t>
  </si>
  <si>
    <t>AB/18E 0010824</t>
  </si>
  <si>
    <t>AB/18E 0010825</t>
  </si>
  <si>
    <t>AB/18E 0010826</t>
  </si>
  <si>
    <t>AB/18E 0010827</t>
  </si>
  <si>
    <t>AB/18E 0010828</t>
  </si>
  <si>
    <t>AB/18E 0010829</t>
  </si>
  <si>
    <t>AB/18E 0010830</t>
  </si>
  <si>
    <t>AB/18E 0010831</t>
  </si>
  <si>
    <t>AB/18E 0010832</t>
  </si>
  <si>
    <t>AB/18E 0010833</t>
  </si>
  <si>
    <t>AB/18E 0010834</t>
  </si>
  <si>
    <t>AB/18E 0010835</t>
  </si>
  <si>
    <t>AB/18E 0010836</t>
  </si>
  <si>
    <t>AB/18E 0010837</t>
  </si>
  <si>
    <t>AB/18E 0010838</t>
  </si>
  <si>
    <t>AB/18E 0010839</t>
  </si>
  <si>
    <t>AB/18E 0010840</t>
  </si>
  <si>
    <t>AB/18E 0010841</t>
  </si>
  <si>
    <t>AB/18E 0010842</t>
  </si>
  <si>
    <t>AB/18E 0010843</t>
  </si>
  <si>
    <t>AB/18E 0010844</t>
  </si>
  <si>
    <t>AB/18E 0010845</t>
  </si>
  <si>
    <t>AB/18E 0010846</t>
  </si>
  <si>
    <t>AB/18E 0010847</t>
  </si>
  <si>
    <t>AB/18E 0010848</t>
  </si>
  <si>
    <t>AB/18E 0010849</t>
  </si>
  <si>
    <t>AB/18E 0010850</t>
  </si>
  <si>
    <t>AB/18E 0010851</t>
  </si>
  <si>
    <t>AB/18E 0010852</t>
  </si>
  <si>
    <t>AB/18E 0010853</t>
  </si>
  <si>
    <t>AB/18E 0010854</t>
  </si>
  <si>
    <t>AB/18E 0010855</t>
  </si>
  <si>
    <t>AB/18E 0010856</t>
  </si>
  <si>
    <t>AB/18E 0010857</t>
  </si>
  <si>
    <t>AB/18E 0010858</t>
  </si>
  <si>
    <t>AB/18E 0010859</t>
  </si>
  <si>
    <t>AB/18E 0010860</t>
  </si>
  <si>
    <t>AB/18E 0010861</t>
  </si>
  <si>
    <t>AB/18E 0010862</t>
  </si>
  <si>
    <t>AB/18E 0010863</t>
  </si>
  <si>
    <t>AB/18E 0010864</t>
  </si>
  <si>
    <t>AB/18E 0010865</t>
  </si>
  <si>
    <t>AB/18E 0010866</t>
  </si>
  <si>
    <t>AB/18E 0010867</t>
  </si>
  <si>
    <t>AB/18E 0010868</t>
  </si>
  <si>
    <t>AB/18E 0010869</t>
  </si>
  <si>
    <t>AB/18E 0010870</t>
  </si>
  <si>
    <t>AB/18E 0010871</t>
  </si>
  <si>
    <t>AB/18E 0010872</t>
  </si>
  <si>
    <t>AB/18E 0010873</t>
  </si>
  <si>
    <t>AB/18E 0010874</t>
  </si>
  <si>
    <t>AB/18E 0010875</t>
  </si>
  <si>
    <t>AB/18E 0010876</t>
  </si>
  <si>
    <t>AB/18E 0010877</t>
  </si>
  <si>
    <t>AB/18E 0010878</t>
  </si>
  <si>
    <t>AB/18E 0010879</t>
  </si>
  <si>
    <t>AB/18E 0010880</t>
  </si>
  <si>
    <t>AB/18E 0010881</t>
  </si>
  <si>
    <t>AB/18E 0010882</t>
  </si>
  <si>
    <t>AB/18E 0010883</t>
  </si>
  <si>
    <t>AB/18E 0010884</t>
  </si>
  <si>
    <t>AB/18E 0010885</t>
  </si>
  <si>
    <t>AB/18E 0010886</t>
  </si>
  <si>
    <t>AB/18E 0010887</t>
  </si>
  <si>
    <t>AB/18E 0010888</t>
  </si>
  <si>
    <t>AB/18E 0010889</t>
  </si>
  <si>
    <t>AB/18E 0010890</t>
  </si>
  <si>
    <t>AB/18E 0010891</t>
  </si>
  <si>
    <t>AB/18E 0010892</t>
  </si>
  <si>
    <t>AB/18E 0010893</t>
  </si>
  <si>
    <t>AB/18E 0010894</t>
  </si>
  <si>
    <t>AB/18E 0010895</t>
  </si>
  <si>
    <t>AB/18E 0010896</t>
  </si>
  <si>
    <t>AB/18E 0010897</t>
  </si>
  <si>
    <t>AB/18E 0010898</t>
  </si>
  <si>
    <t>AB/18E 0010899</t>
  </si>
  <si>
    <t>AB/18E 0010900</t>
  </si>
  <si>
    <t>AB/18E 0010901</t>
  </si>
  <si>
    <t>AB/18E 0010902</t>
  </si>
  <si>
    <t>AB/18E 0010903</t>
  </si>
  <si>
    <t>AB/18E 0010904</t>
  </si>
  <si>
    <t>AB/18E 0010905</t>
  </si>
  <si>
    <t>AB/18E 0010906</t>
  </si>
  <si>
    <t>AB/18E 0010907</t>
  </si>
  <si>
    <t>AB/18E 0010908</t>
  </si>
  <si>
    <t>AB/18E 0010909</t>
  </si>
  <si>
    <t>AB/18E 0010910</t>
  </si>
  <si>
    <t>AB/18E 0010911</t>
  </si>
  <si>
    <t>AB/18E 0010912</t>
  </si>
  <si>
    <t>AB/18E 0010913</t>
  </si>
  <si>
    <t>AB/18E 0010914</t>
  </si>
  <si>
    <t>AB/18E 0010915</t>
  </si>
  <si>
    <t>AB/18E 0010916</t>
  </si>
  <si>
    <t>AB/18E 0010917</t>
  </si>
  <si>
    <t>AB/18E 0010918</t>
  </si>
  <si>
    <t>AB/18E 0010919</t>
  </si>
  <si>
    <t>AB/18E 0010920</t>
  </si>
  <si>
    <t>AB/18E 0010921</t>
  </si>
  <si>
    <t>AB/18E 0010922</t>
  </si>
  <si>
    <t>AB/18E 0010923</t>
  </si>
  <si>
    <t>AB/18E 0010924</t>
  </si>
  <si>
    <t>AB/18E 0010925</t>
  </si>
  <si>
    <t>AB/18E 0010926</t>
  </si>
  <si>
    <t>AB/18E 0010927</t>
  </si>
  <si>
    <t>AB/18E 0010928</t>
  </si>
  <si>
    <t>AB/18E 0010929</t>
  </si>
  <si>
    <t>AB/18E 0010930</t>
  </si>
  <si>
    <t>AB/18E 0010931</t>
  </si>
  <si>
    <t>AB/18E 0010932</t>
  </si>
  <si>
    <t>AB/18E 0010933</t>
  </si>
  <si>
    <t>AB/18E 0010934</t>
  </si>
  <si>
    <t>AB/18E 0010935</t>
  </si>
  <si>
    <t>AB/18E 0010936</t>
  </si>
  <si>
    <t>AB/18E 0010937</t>
  </si>
  <si>
    <t>AB/18E 0010938</t>
  </si>
  <si>
    <t>AB/18E 0010939</t>
  </si>
  <si>
    <t>AB/18E 0010940</t>
  </si>
  <si>
    <t>AB/18E 0010941</t>
  </si>
  <si>
    <t>AB/18E 0010942</t>
  </si>
  <si>
    <t>AB/18E 0010943</t>
  </si>
  <si>
    <t>AB/18E 0010944</t>
  </si>
  <si>
    <t>AB/18E 0010945</t>
  </si>
  <si>
    <t>AB/18E 0010946</t>
  </si>
  <si>
    <t>AB/18E 0010947</t>
  </si>
  <si>
    <t>AB/18E 0010948</t>
  </si>
  <si>
    <t>AB/18E 0010949</t>
  </si>
  <si>
    <t>AB/18E 0010950</t>
  </si>
  <si>
    <t>AB/18E 0010951</t>
  </si>
  <si>
    <t>AB/18E 0010952</t>
  </si>
  <si>
    <t>AB/18E 0010953</t>
  </si>
  <si>
    <t>AB/18E 0010954</t>
  </si>
  <si>
    <t>AB/18E 0010955</t>
  </si>
  <si>
    <t>AB/18E 0010956</t>
  </si>
  <si>
    <t>AB/18E 0010957</t>
  </si>
  <si>
    <t>AB/18E 0010958</t>
  </si>
  <si>
    <t>AB/18E 0010959</t>
  </si>
  <si>
    <t>AB/18E 0010960</t>
  </si>
  <si>
    <t>AB/18E 0010961</t>
  </si>
  <si>
    <t>AB/18E 0010962</t>
  </si>
  <si>
    <t>AB/18E 0010963</t>
  </si>
  <si>
    <t>AB/18E 0010964</t>
  </si>
  <si>
    <t>AB/18E 0010965</t>
  </si>
  <si>
    <t>AB/18E 0010966</t>
  </si>
  <si>
    <t>AB/18E 0010967</t>
  </si>
  <si>
    <t>AB/18E 0010968</t>
  </si>
  <si>
    <t>AB/18E 0010969</t>
  </si>
  <si>
    <t>AB/18E 0010970</t>
  </si>
  <si>
    <t>AB/18E 0010971</t>
  </si>
  <si>
    <t>AB/18E 0010972</t>
  </si>
  <si>
    <t>AB/18E 0010973</t>
  </si>
  <si>
    <t>AB/18E 0010974</t>
  </si>
  <si>
    <t>AB/18E 0010975</t>
  </si>
  <si>
    <t>AB/18E 0010976</t>
  </si>
  <si>
    <t>AB/18E 0010977</t>
  </si>
  <si>
    <t>AB/18E 0010978</t>
  </si>
  <si>
    <t>AB/18E 0010979</t>
  </si>
  <si>
    <t>AB/18E 0010980</t>
  </si>
  <si>
    <t>AB/18E 0010981</t>
  </si>
  <si>
    <t>AB/18E 0010982</t>
  </si>
  <si>
    <t>AB/18E 0010983</t>
  </si>
  <si>
    <t>AB/18E 0010984</t>
  </si>
  <si>
    <t>AB/18E 0010985</t>
  </si>
  <si>
    <t>AB/18E 0010986</t>
  </si>
  <si>
    <t>AB/18E 0010987</t>
  </si>
  <si>
    <t>AB/18E 0010988</t>
  </si>
  <si>
    <t>AB/18E 0010989</t>
  </si>
  <si>
    <t>AB/18E 0010990</t>
  </si>
  <si>
    <t>AB/18E 0010991</t>
  </si>
  <si>
    <t>AB/18E 0010992</t>
  </si>
  <si>
    <t>AB/18E 0010993</t>
  </si>
  <si>
    <t>AB/18E 0010994</t>
  </si>
  <si>
    <t>AB/18E 0010995</t>
  </si>
  <si>
    <t>AB/18E 0010996</t>
  </si>
  <si>
    <t>AB/18E 0010997</t>
  </si>
  <si>
    <t>AB/18E 0010998</t>
  </si>
  <si>
    <t>AB/18E 0010999</t>
  </si>
  <si>
    <t>AB/18E 0011000</t>
  </si>
  <si>
    <t>AB/18E 0011001</t>
  </si>
  <si>
    <t>AB/18E 0011002</t>
  </si>
  <si>
    <t>AB/18E 0011003</t>
  </si>
  <si>
    <t>AB/18E 0011004</t>
  </si>
  <si>
    <t>AB/18E 0011005</t>
  </si>
  <si>
    <t>AB/18E 0011006</t>
  </si>
  <si>
    <t>AB/18E 0011007</t>
  </si>
  <si>
    <t>AB/18E 0011008</t>
  </si>
  <si>
    <t>AB/18E 0011009</t>
  </si>
  <si>
    <t>AB/18E 0011010</t>
  </si>
  <si>
    <t>AB/18E 0011011</t>
  </si>
  <si>
    <t>AB/18E 0011012</t>
  </si>
  <si>
    <t>AB/18E 0011013</t>
  </si>
  <si>
    <t>AB/18E 0011014</t>
  </si>
  <si>
    <t>AB/18E 0011015</t>
  </si>
  <si>
    <t>AB/18E 0011016</t>
  </si>
  <si>
    <t>AB/18E 0011017</t>
  </si>
  <si>
    <t>AB/18E 0011018</t>
  </si>
  <si>
    <t>AB/18E 0011019</t>
  </si>
  <si>
    <t>AB/18E 0011020</t>
  </si>
  <si>
    <t>AB/18E 0011021</t>
  </si>
  <si>
    <t>AB/18E 0011022</t>
  </si>
  <si>
    <t>AB/18E 0011023</t>
  </si>
  <si>
    <t>AB/18E 0011024</t>
  </si>
  <si>
    <t>AB/18E 0011025</t>
  </si>
  <si>
    <t>AB/18E 0011026</t>
  </si>
  <si>
    <t>AB/18E 0011027</t>
  </si>
  <si>
    <t>AB/18E 0011028</t>
  </si>
  <si>
    <t>AB/18E 0011029</t>
  </si>
  <si>
    <t>AB/18E 0011030</t>
  </si>
  <si>
    <t>AB/18E 0011031</t>
  </si>
  <si>
    <t>AB/18E 0011032</t>
  </si>
  <si>
    <t>AB/18E 0011033</t>
  </si>
  <si>
    <t>AB/18E 0011034</t>
  </si>
  <si>
    <t>AB/18E 0011035</t>
  </si>
  <si>
    <t>AB/18E 0011036</t>
  </si>
  <si>
    <t>Lê Hồng 	Phát</t>
  </si>
  <si>
    <t>Đặng Duy	Nam</t>
  </si>
  <si>
    <t>Nguyễn Công Trường 	Thịnh</t>
  </si>
  <si>
    <t>Nguyễn Đức Minh 	Hiếu</t>
  </si>
  <si>
    <t>Huỳnh Thiên 	Long</t>
  </si>
  <si>
    <t>Lương Quốc 	Duy</t>
  </si>
  <si>
    <t>Lầu Ngọc 	Tài</t>
  </si>
  <si>
    <t>Lầu Ngọc 	Phát</t>
  </si>
  <si>
    <t>Trần Tấn	Cường</t>
  </si>
  <si>
    <t>Đặng Phi	Hùng</t>
  </si>
  <si>
    <t>Lê Ngọc	Chung</t>
  </si>
  <si>
    <t>Huỳnh Minh 	Trí</t>
  </si>
  <si>
    <t>Trần Huy	Phúc</t>
  </si>
  <si>
    <t>Vũ Hoàng 	Linh</t>
  </si>
  <si>
    <t>Nguyễn Thành	Tài</t>
  </si>
  <si>
    <t>Trần Khánh	Cường</t>
  </si>
  <si>
    <t>Phạm Xuân 	Hoàng</t>
  </si>
  <si>
    <t>Lê Tấn	Phát</t>
  </si>
  <si>
    <t>Nguyễn Thị Thanh 	Huyền</t>
  </si>
  <si>
    <t>Lê Thái 	Đô</t>
  </si>
  <si>
    <t>Phạm Thế 	Tú</t>
  </si>
  <si>
    <t>Lê Quyết	Tiến</t>
  </si>
  <si>
    <t>Nguyễn Minh 	Phúc</t>
  </si>
  <si>
    <t>Trương Thành 	Tâm</t>
  </si>
  <si>
    <t>Lê Duy 	Kiên</t>
  </si>
  <si>
    <t>Hồ Công 	Hoàng</t>
  </si>
  <si>
    <t>Văn Đức Hoài	An</t>
  </si>
  <si>
    <t>Nguyễn Đăng	Bình</t>
  </si>
  <si>
    <t>Phan Xuân 	Phú</t>
  </si>
  <si>
    <t>Ngô Ngọc	Hiếu</t>
  </si>
  <si>
    <t>Nguyễn Thanh	Tùng</t>
  </si>
  <si>
    <t>Huỳnh Văn 	Khẳm</t>
  </si>
  <si>
    <t>Nguyễn Thành 	Nhân</t>
  </si>
  <si>
    <t>Lê Văn	Dự</t>
  </si>
  <si>
    <t>Trịnh Hồng	Trương</t>
  </si>
  <si>
    <t>Trịnh Trung	Tín</t>
  </si>
  <si>
    <t>Nguyễn Đình	Huy</t>
  </si>
  <si>
    <t>Tô Thành 	Trung</t>
  </si>
  <si>
    <t>Hồ Anh	Luân</t>
  </si>
  <si>
    <t>Đỗ Thị	Mỹ</t>
  </si>
  <si>
    <t>Hồ Văn	Pháp</t>
  </si>
  <si>
    <t>Nguyễn Thanh Anh	Tuấn</t>
  </si>
  <si>
    <t>Đào Đình	Cường</t>
  </si>
  <si>
    <t>Dương Quốc	Danh</t>
  </si>
  <si>
    <t>Trần Quốc 	Đạt</t>
  </si>
  <si>
    <t>Nguyễn Trường 	Giang</t>
  </si>
  <si>
    <t>Phạm Hữu 	Phong</t>
  </si>
  <si>
    <t>Lê Hữu 	Tâm</t>
  </si>
  <si>
    <t>Lê Thành	Phát</t>
  </si>
  <si>
    <t>Ngô Quang	Trường</t>
  </si>
  <si>
    <t>Võ Hoàng	Phát</t>
  </si>
  <si>
    <t>Nguyễn Văn 	Rõ</t>
  </si>
  <si>
    <t>Nguyễn Minh	Luân</t>
  </si>
  <si>
    <t>Ngô Đan 	Trường</t>
  </si>
  <si>
    <t>Đặng Đình 	Cường</t>
  </si>
  <si>
    <t>Lê Minh 	Chất</t>
  </si>
  <si>
    <t>Trần Quốc	Việt</t>
  </si>
  <si>
    <t>Nguyễn Tuấn	Kiệt</t>
  </si>
  <si>
    <t>Lê Văn 	Tình</t>
  </si>
  <si>
    <t>Nguyễn Bá	Túc</t>
  </si>
  <si>
    <t>Phạm Thị Kiều	Tiên</t>
  </si>
  <si>
    <t>Lý Thanh	Tuấn</t>
  </si>
  <si>
    <t>Đặng Đoàn Việt	Quang</t>
  </si>
  <si>
    <t>Trần Thị Mỹ 	Duyên</t>
  </si>
  <si>
    <t>Võ Duy	Khoa</t>
  </si>
  <si>
    <t>Lại Cao 	Linh</t>
  </si>
  <si>
    <t>Nguyễn Chí 	Tường</t>
  </si>
  <si>
    <t>Trương Công	Phúc</t>
  </si>
  <si>
    <t>Nguyễn Hoàng Nhật	Nam</t>
  </si>
  <si>
    <t>Nguyễn Văn	Phước</t>
  </si>
  <si>
    <t>Võ Nguyễn Văn	Sơn</t>
  </si>
  <si>
    <t>Nguyễn Minh	Trọng</t>
  </si>
  <si>
    <t>Cấn Quốc	Bảo</t>
  </si>
  <si>
    <t>Lâm Bảo	Như</t>
  </si>
  <si>
    <t>Nguyễn Bá	Phúc</t>
  </si>
  <si>
    <t>Kiều Phi	Long</t>
  </si>
  <si>
    <t>Vũ Anh	Tuấn</t>
  </si>
  <si>
    <t>Phạm Đình	Quân</t>
  </si>
  <si>
    <t>Trần Nguyễn Thành	Ngữ</t>
  </si>
  <si>
    <t>Trần Phi	Long</t>
  </si>
  <si>
    <t>Thái Trưởng	Luân</t>
  </si>
  <si>
    <t>Nguyễn Tiến	Trung</t>
  </si>
  <si>
    <t>Nguyễn Lê Phương	Linh</t>
  </si>
  <si>
    <t>Dương Đình	Long</t>
  </si>
  <si>
    <t>Nguyễn Thế	Thuấn</t>
  </si>
  <si>
    <t>Lê Ngọc	Thuận</t>
  </si>
  <si>
    <t>Lục Hoàng	Hiền</t>
  </si>
  <si>
    <t>Trần Thị 	Mai</t>
  </si>
  <si>
    <t>Võ Lê Kim 	Giàu</t>
  </si>
  <si>
    <t>Nguyễn Hoàng Ngọc Trinh</t>
  </si>
  <si>
    <t>Lê Quốc	Trung</t>
  </si>
  <si>
    <t>Lê Văn Trung	Hậu</t>
  </si>
  <si>
    <t>Lê Đăng	Khoa</t>
  </si>
  <si>
    <t>17000377</t>
  </si>
  <si>
    <t>Lâm Xuân	Trúc</t>
  </si>
  <si>
    <t>Vũ Xuân	Hậu</t>
  </si>
  <si>
    <t>Dương Trung Khang</t>
  </si>
  <si>
    <t>Trương Ngọc	Minh</t>
  </si>
  <si>
    <t>Trịnh Thị 	Ngọc</t>
  </si>
  <si>
    <t>Phan Thanh 	Thuận</t>
  </si>
  <si>
    <t>Võ Hữu Gia	Luân</t>
  </si>
  <si>
    <t>Nguyễn Hồng Trung	Nguyên</t>
  </si>
  <si>
    <t>Hồ  Ngọc 	Phát</t>
  </si>
  <si>
    <t>Lương Nam	Định</t>
  </si>
  <si>
    <t>Nguyễn Lê Tân	Tài</t>
  </si>
  <si>
    <t>Huỳnh Đại	Triển</t>
  </si>
  <si>
    <t>Phan Nguyễn Gia	Khánh</t>
  </si>
  <si>
    <t>Lê Huỳnh Tuấn	Anh</t>
  </si>
  <si>
    <t>Nguyễn Thế	Anh</t>
  </si>
  <si>
    <t>Nguyễn Văn	Bình</t>
  </si>
  <si>
    <t>Nguyễn Anh	Khoa</t>
  </si>
  <si>
    <t>Thái Nguyễn	Nam</t>
  </si>
  <si>
    <t>Bùi Thị Hằng	Mơ</t>
  </si>
  <si>
    <t>Đỗ Đức	Khải</t>
  </si>
  <si>
    <t>Trần Minh	Đạt</t>
  </si>
  <si>
    <t>Lê Trần Tấn	Đạt</t>
  </si>
  <si>
    <t>Phan Công	Việt</t>
  </si>
  <si>
    <t>Lê Bửu	Lộc</t>
  </si>
  <si>
    <t>Cao Đình 	Thương</t>
  </si>
  <si>
    <t>Nguyễn Nhật 	Trường</t>
  </si>
  <si>
    <t>Nguyễn Đình 	Nhân</t>
  </si>
  <si>
    <t>Phan Huy 	Thuận</t>
  </si>
  <si>
    <t>Hồ Mạnh	Tiền</t>
  </si>
  <si>
    <t>Nguyễn Văn	Nhân</t>
  </si>
  <si>
    <t>Nguyễn Tấn	Tâm</t>
  </si>
  <si>
    <t>Cao Đức	Huynh</t>
  </si>
  <si>
    <t>Hồ Văn	Vũ</t>
  </si>
  <si>
    <t>Trần Bách 	Tùng</t>
  </si>
  <si>
    <t>Lê Văn 	Lương</t>
  </si>
  <si>
    <t>Nguyễn Trường	Hoàng</t>
  </si>
  <si>
    <t>Nguyễn Trường	Duy</t>
  </si>
  <si>
    <t>Trần Khắc	Canh</t>
  </si>
  <si>
    <t>Đỗ Thành 	Long</t>
  </si>
  <si>
    <t>Nguyễn Quyền Yến	Nhi</t>
  </si>
  <si>
    <t>Võ Minh	Nhật</t>
  </si>
  <si>
    <t>Lê Tuấn	Kiệt</t>
  </si>
  <si>
    <t>Lê Anh	Thái</t>
  </si>
  <si>
    <t>Tạ Duy	Nhật</t>
  </si>
  <si>
    <t>Vi Văn	Khánh</t>
  </si>
  <si>
    <t>Lê Hữu 	Thành</t>
  </si>
  <si>
    <t>Nguyễn Hoàng 	Phúc</t>
  </si>
  <si>
    <t>Nguyễn Thanh 	Pha</t>
  </si>
  <si>
    <t>Nguyễn Hoài	Vũ</t>
  </si>
  <si>
    <t>Trần Minh	Quang</t>
  </si>
  <si>
    <t>Nguyễn Văn	Sỹ</t>
  </si>
  <si>
    <t>Phạm Hữu	Trí</t>
  </si>
  <si>
    <t>Nguyễn Hoàng	Nhu</t>
  </si>
  <si>
    <t>Nguyễn Phạm Quốc	Hưng</t>
  </si>
  <si>
    <t>Nguyễn Thanh	Tài</t>
  </si>
  <si>
    <t>Bùi Duy 	Thắng</t>
  </si>
  <si>
    <t>Lê Hồng	Ân</t>
  </si>
  <si>
    <t>Huỳnh Nhật	Minh</t>
  </si>
  <si>
    <t>Lưu Dân	Hiếu</t>
  </si>
  <si>
    <t>Đinh Thanh	Bình</t>
  </si>
  <si>
    <t>Lê Văn	Trí</t>
  </si>
  <si>
    <t>Nguyễn Thọ	Tuấn</t>
  </si>
  <si>
    <t>Đỗ Quyết	Tiến</t>
  </si>
  <si>
    <t>Nguyễn Văn	Hân</t>
  </si>
  <si>
    <t>Phạm Văn	Thắng</t>
  </si>
  <si>
    <t>Lê Xuân	Trường</t>
  </si>
  <si>
    <t>Lê Tôn	Sang</t>
  </si>
  <si>
    <t>Lê Văn 	Toàn</t>
  </si>
  <si>
    <t>Võ Hồng	Nhã</t>
  </si>
  <si>
    <t>Lưu Thắng	Bình</t>
  </si>
  <si>
    <t>Lê Thanh	Thiên</t>
  </si>
  <si>
    <t>Phạm Cao Hữu 	Tình</t>
  </si>
  <si>
    <t>Nguyễn Hữu	Tường</t>
  </si>
  <si>
    <t>Bùi Phong	Hiếu</t>
  </si>
  <si>
    <t>Huỳnh Quốc	Cường</t>
  </si>
  <si>
    <t>Lê Anh	Thư</t>
  </si>
  <si>
    <t>Hoàng Quốc	Khánh</t>
  </si>
  <si>
    <t>Bùi Thanh	Tuấn</t>
  </si>
  <si>
    <t>Nguyễn Đoàn Trung	Trực</t>
  </si>
  <si>
    <t>Trần Thành 	Nhân</t>
  </si>
  <si>
    <t>Lê Thanh 	Hoàng</t>
  </si>
  <si>
    <t>Nguyễn Sĩ	Mạnh</t>
  </si>
  <si>
    <t>Nguyễn Viết Hoàng	Anh</t>
  </si>
  <si>
    <t>Trần Hiếu	Nhân</t>
  </si>
  <si>
    <t>Nguyễn Văn	Kiên</t>
  </si>
  <si>
    <t>Phạm Vũ Hồng	Đức</t>
  </si>
  <si>
    <t>Đinh Lê 	Hoàng</t>
  </si>
  <si>
    <t>Lê Mị	Kiều</t>
  </si>
  <si>
    <t>Trần Hải 	Đăng</t>
  </si>
  <si>
    <t>Huỳnh Phúc 	Khương</t>
  </si>
  <si>
    <t>Vũ Thiên 	Huy</t>
  </si>
  <si>
    <t>Nguyễn Văn 	Tiền</t>
  </si>
  <si>
    <t>Võ Thành	Tân</t>
  </si>
  <si>
    <t>Vũ Hoàng	Tuấn</t>
  </si>
  <si>
    <t>Nguyễn Xuân 	Vinh</t>
  </si>
  <si>
    <t>Trần Quang 	Thái</t>
  </si>
  <si>
    <t>Nguyễn Lê Minh	Đạt</t>
  </si>
  <si>
    <t>Trần Quốc 	Hậu</t>
  </si>
  <si>
    <t>Triệu Phước 	Hậu</t>
  </si>
  <si>
    <t>Phạm Hoàng Long	Trí</t>
  </si>
  <si>
    <t>Nguyễn Khang	Thuận</t>
  </si>
  <si>
    <t>Nguyễn Minh	Huy</t>
  </si>
  <si>
    <t>Trương Văn 	Hiếu</t>
  </si>
  <si>
    <t>Trần Hoàng 	Hưng</t>
  </si>
  <si>
    <t>Trần Anh 	Kịn</t>
  </si>
  <si>
    <t>Lê Khắc	Điệp</t>
  </si>
  <si>
    <t>Phan 	Thịnh</t>
  </si>
  <si>
    <t>Phạm Nguyễn Lâm	Trường</t>
  </si>
  <si>
    <t>Thi Đức 	Quang</t>
  </si>
  <si>
    <t>Nguyễn Vũ Tấn 	Phát</t>
  </si>
  <si>
    <t>Tạ Tiến 	Trường</t>
  </si>
  <si>
    <t>Hoàng Xuân 	Đức</t>
  </si>
  <si>
    <t>Phan Hồng 	Phúc</t>
  </si>
  <si>
    <t>Bùi Anh 	Khoa</t>
  </si>
  <si>
    <t>Lê Thanh	Tâm</t>
  </si>
  <si>
    <t>Trần Văn 	Hoàng</t>
  </si>
  <si>
    <t>Ức Vạn 	Niên</t>
  </si>
  <si>
    <t>Nguyễn Thanh 	Sơn</t>
  </si>
  <si>
    <t>Tôn Thất 	Minh</t>
  </si>
  <si>
    <t>Võ Bá 	Kính</t>
  </si>
  <si>
    <t>Lưu Vũ Anh 	Quốc</t>
  </si>
  <si>
    <t>Nguyễn Xuân	Tuấn</t>
  </si>
  <si>
    <t>Nguyễn Thành 	Tâm</t>
  </si>
  <si>
    <t>Nguyễn Thanh 	Lam</t>
  </si>
  <si>
    <t>Nguyễn Thanh 	Sang</t>
  </si>
  <si>
    <t>Phạm Tuấn 	Sang</t>
  </si>
  <si>
    <t>Lê Nguyễn Công 	Toàn</t>
  </si>
  <si>
    <t>Lại Phạm Tuấn 	Kiệt</t>
  </si>
  <si>
    <t>Nguyễn Vũ Nhật	Phi</t>
  </si>
  <si>
    <t>Nguyễn Trí 	Quyên</t>
  </si>
  <si>
    <t>Phạm Nhựt 	Tường</t>
  </si>
  <si>
    <t>Lê Đức 	Toàn</t>
  </si>
  <si>
    <t>Hồ Văn Sỹ</t>
  </si>
  <si>
    <t>Nguyễn Lê Minh	Hoài</t>
  </si>
  <si>
    <t>Tiêu Gia	Hưng</t>
  </si>
  <si>
    <t>Lưu Quốc	Việt</t>
  </si>
  <si>
    <t>Lê Văn Hải	Sơn</t>
  </si>
  <si>
    <t>Phan Nguyễn Duy	Khang</t>
  </si>
  <si>
    <t>Nguyễn Lê Hoàng	Sơn</t>
  </si>
  <si>
    <t>Huỳnh Trần Minh Vững</t>
  </si>
  <si>
    <t>Nguyễn Quốc 	Khánh</t>
  </si>
  <si>
    <t>Nguyễn Gia	Bảo</t>
  </si>
  <si>
    <t>Nguyễn Duy	Đạt</t>
  </si>
  <si>
    <t>Hoàng Mạnh	Đoàn</t>
  </si>
  <si>
    <t>Huỳnh Đức	Thành</t>
  </si>
  <si>
    <t>Học phí THAO K18-T246-101</t>
  </si>
  <si>
    <t>Học phí lớp Điện xe máy</t>
  </si>
  <si>
    <t>Học phí lớp Phun xăng Điện tử</t>
  </si>
  <si>
    <t xml:space="preserve">	Phạm Quốc 	Tuấn		</t>
  </si>
  <si>
    <t>Đỗ Ngọc Cương</t>
  </si>
  <si>
    <t>Học phí anh văn EB1</t>
  </si>
  <si>
    <t>Học phí nghề ngắn hạn: 7.140.000</t>
  </si>
  <si>
    <t>Lệ phí thi CCB Anh văn : 22.400.000 ( ngày thi 06/10/2019)</t>
  </si>
  <si>
    <t>Hoàng Đăng Khoa</t>
  </si>
  <si>
    <t>Trần Minh Đạt</t>
  </si>
  <si>
    <t>Nguyễn Văn Mạnh</t>
  </si>
  <si>
    <t>Học phí THAO khóa 18: 21.760.000</t>
  </si>
  <si>
    <t>Học phí anh văn khóa 31: 68.170.000</t>
  </si>
  <si>
    <t>Bằng chữ: Một trăm hai mươi mốt triệu ba trăm hai chục  ngàn đồng chẵn</t>
  </si>
  <si>
    <t>Thành phố Hồ Chí Minh, ngày 08  tháng  10 năm 2019</t>
  </si>
  <si>
    <t>AB/18E 0011038</t>
  </si>
  <si>
    <t>AB/18E 0011039</t>
  </si>
  <si>
    <t>AB/18E 0011040</t>
  </si>
  <si>
    <t>AB/18E 0011041</t>
  </si>
  <si>
    <t>AB/18E 0011042</t>
  </si>
  <si>
    <t>AB/18E 0011043</t>
  </si>
  <si>
    <t>AB/18E 0011044</t>
  </si>
  <si>
    <t>AB/18E 0011045</t>
  </si>
  <si>
    <t>AB/18E 0011046</t>
  </si>
  <si>
    <t>AB/18E 0011047</t>
  </si>
  <si>
    <t>AB/18E 0011048</t>
  </si>
  <si>
    <t>AB/18E 0011049</t>
  </si>
  <si>
    <t>AB/18E 0011050</t>
  </si>
  <si>
    <t>AB/18E 0011051</t>
  </si>
  <si>
    <t>AB/18E 0011052</t>
  </si>
  <si>
    <t>AB/18E 0011053</t>
  </si>
  <si>
    <t>AB/18E 0011054</t>
  </si>
  <si>
    <t>AB/18E 0011055</t>
  </si>
  <si>
    <t>AB/18E 0011056</t>
  </si>
  <si>
    <t>AB/18E 0011057</t>
  </si>
  <si>
    <t>AB/18E 0011058</t>
  </si>
  <si>
    <t>AB/18E 0011059</t>
  </si>
  <si>
    <t>AB/18E 0011060</t>
  </si>
  <si>
    <t>AB/18E 0011061</t>
  </si>
  <si>
    <t>AB/18E 0011062</t>
  </si>
  <si>
    <t>AB/18E 0011063</t>
  </si>
  <si>
    <t>AB/18E 0011064</t>
  </si>
  <si>
    <t>AB/18E 0011065</t>
  </si>
  <si>
    <t>AB/18E 0011066</t>
  </si>
  <si>
    <t>AB/18E 0011067</t>
  </si>
  <si>
    <t>AB/18E 0011068</t>
  </si>
  <si>
    <t>AB/18E 0011069</t>
  </si>
  <si>
    <t>AB/18E 0011070</t>
  </si>
  <si>
    <t>AB/18E 0011071</t>
  </si>
  <si>
    <t>AB/18E 0011072</t>
  </si>
  <si>
    <t>AB/18E 0011073</t>
  </si>
  <si>
    <t>AB/18E 0011074</t>
  </si>
  <si>
    <t>AB/18E 0011075</t>
  </si>
  <si>
    <t>AB/18E 0011076</t>
  </si>
  <si>
    <t>AB/18E 0011077</t>
  </si>
  <si>
    <t>AB/18E 0011078</t>
  </si>
  <si>
    <t>AB/18E 0011079</t>
  </si>
  <si>
    <t>AB/18E 0011080</t>
  </si>
  <si>
    <t>AB/18E 0011081</t>
  </si>
  <si>
    <t>AB/18E 0011082</t>
  </si>
  <si>
    <t>AB/18E 0011083</t>
  </si>
  <si>
    <t>AB/18E 0011084</t>
  </si>
  <si>
    <t>AB/18E 0011085</t>
  </si>
  <si>
    <t>AB/18E 0011086</t>
  </si>
  <si>
    <t>AB/18E 0011087</t>
  </si>
  <si>
    <t>AB/18E 0011088</t>
  </si>
  <si>
    <t>AB/18E 0011089</t>
  </si>
  <si>
    <t>AB/18E 0011090</t>
  </si>
  <si>
    <t>AB/18E 0011091</t>
  </si>
  <si>
    <t>AB/18E 0011092</t>
  </si>
  <si>
    <t>AB/18E 0011093</t>
  </si>
  <si>
    <t>AB/18E 0011094</t>
  </si>
  <si>
    <t>AB/18E 0011095</t>
  </si>
  <si>
    <t>AB/18E 0011096</t>
  </si>
  <si>
    <t>AB/18E 0011097</t>
  </si>
  <si>
    <t>AB/18E 0011098</t>
  </si>
  <si>
    <t>AB/18E 0011099</t>
  </si>
  <si>
    <t>AB/18E 0011100</t>
  </si>
  <si>
    <t>AB/18E 0011101</t>
  </si>
  <si>
    <t>AB/18E 0011102</t>
  </si>
  <si>
    <t>AB/18E 0011103</t>
  </si>
  <si>
    <t>AB/18E 0011104</t>
  </si>
  <si>
    <t>AB/18E 0011105</t>
  </si>
  <si>
    <t>AB/18E 0011106</t>
  </si>
  <si>
    <t>AB/18E 0011107</t>
  </si>
  <si>
    <t>AB/18E 0011108</t>
  </si>
  <si>
    <t>AB/18E 0011109</t>
  </si>
  <si>
    <t>AB/18E 0011110</t>
  </si>
  <si>
    <t>AB/18E 0011111</t>
  </si>
  <si>
    <t>AB/18E 0011112</t>
  </si>
  <si>
    <t>AB/18E 0011113</t>
  </si>
  <si>
    <t>AB/18E 0011114</t>
  </si>
  <si>
    <t>AB/18E 0011115</t>
  </si>
  <si>
    <t>AB/18E 0011116</t>
  </si>
  <si>
    <t>AB/18E 0011117</t>
  </si>
  <si>
    <t>AB/18E 0011118</t>
  </si>
  <si>
    <t>AB/18E 0011119</t>
  </si>
  <si>
    <t>AB/18E 0011120</t>
  </si>
  <si>
    <t>AB/18E 0011121</t>
  </si>
  <si>
    <t>AB/18E 0011122</t>
  </si>
  <si>
    <t>AB/18E 0011123</t>
  </si>
  <si>
    <t>AB/18E 0011124</t>
  </si>
  <si>
    <t>AB/18E 0011125</t>
  </si>
  <si>
    <t>AB/18E 0011126</t>
  </si>
  <si>
    <t>AB/18E 0011127</t>
  </si>
  <si>
    <t>AB/18E 0011128</t>
  </si>
  <si>
    <t>AB/18E 0011129</t>
  </si>
  <si>
    <t>AB/18E 0011130</t>
  </si>
  <si>
    <t>AB/18E 0011131</t>
  </si>
  <si>
    <t>AB/18E 0011132</t>
  </si>
  <si>
    <t>AB/18E 0011133</t>
  </si>
  <si>
    <t>AB/18E 0011134</t>
  </si>
  <si>
    <t>AB/18E 0011135</t>
  </si>
  <si>
    <t>AB/18E 0011136</t>
  </si>
  <si>
    <t>AB/18E 0011137</t>
  </si>
  <si>
    <t>AB/18E 0011138</t>
  </si>
  <si>
    <t>AB/18E 0011139</t>
  </si>
  <si>
    <t>AB/18E 0011140</t>
  </si>
  <si>
    <t>AB/18E 0011141</t>
  </si>
  <si>
    <t>AB/18E 0011142</t>
  </si>
  <si>
    <t>AB/18E 0011143</t>
  </si>
  <si>
    <t>AB/18E 0011144</t>
  </si>
  <si>
    <t>AB/18E 0011145</t>
  </si>
  <si>
    <t>AB/18E 0011146</t>
  </si>
  <si>
    <t>AB/18E 0011147</t>
  </si>
  <si>
    <t>AB/18E 0011148</t>
  </si>
  <si>
    <t>Nguyễn Hoàng	Tấn</t>
  </si>
  <si>
    <t>Nguyễn Thị Diễm Thúy</t>
  </si>
  <si>
    <t>Phạm Thái An	Thuyên</t>
  </si>
  <si>
    <t>Nguyễn Thiện	Huy</t>
  </si>
  <si>
    <t>Nguyễn Lê Quang	Tuyến</t>
  </si>
  <si>
    <t>Trần Quốc 	Cường</t>
  </si>
  <si>
    <t>Bùi Quang 	Khải</t>
  </si>
  <si>
    <t>Lê Việt 	Anh</t>
  </si>
  <si>
    <t>Nguyễn Văn	Nhật</t>
  </si>
  <si>
    <t>Nguyễn Thành	Nhân</t>
  </si>
  <si>
    <t>Huỳnh Thanh 	Tuấn</t>
  </si>
  <si>
    <t>Nguyễn Quốc	Thịnh</t>
  </si>
  <si>
    <t>Cao Nguyên 	Vũ</t>
  </si>
  <si>
    <t>Lê 	Bình</t>
  </si>
  <si>
    <t>Nguyễn Tuấn Thành	Đạt</t>
  </si>
  <si>
    <t>Lê Xuân 	Đức</t>
  </si>
  <si>
    <t>Nguyễn Ngọc 	Vinh</t>
  </si>
  <si>
    <t>Nguyễn Trọng	Phú</t>
  </si>
  <si>
    <t>Tạ Công Tiến	Phát</t>
  </si>
  <si>
    <t>Trần Thị Ngọc	Duyên</t>
  </si>
  <si>
    <t>Nguyễn Thiên	Trang</t>
  </si>
  <si>
    <t>Phan Trần Phương	Nhi</t>
  </si>
  <si>
    <t>Phùng Thị Bảo 	Châu</t>
  </si>
  <si>
    <t>Trịnh Thị Lan 	Hương</t>
  </si>
  <si>
    <t>Tạ Bảo 	Châu</t>
  </si>
  <si>
    <t>Trần Huỳnh Hoa Thúy 	Vy</t>
  </si>
  <si>
    <t>Nguyễn Kiều Minh 	Thư</t>
  </si>
  <si>
    <t>Đỗ Hà Triệu	Vy</t>
  </si>
  <si>
    <t>Trịnh Hồng 	Vân</t>
  </si>
  <si>
    <t>Trần Lê Trường 	Ân</t>
  </si>
  <si>
    <t>Lê Hữu Thảo 	Thanh</t>
  </si>
  <si>
    <t>Nguyễn Thị Ngọc 	Trang</t>
  </si>
  <si>
    <t>Nguyễn Thúy 	Hiền</t>
  </si>
  <si>
    <t>Trần Ngọc	Hân</t>
  </si>
  <si>
    <t>Phạm Minh 	Luân</t>
  </si>
  <si>
    <t>Đỗ Nguyễn Duy	Khang</t>
  </si>
  <si>
    <t>Châu Huỳnh Anh</t>
  </si>
  <si>
    <t>Đoàng Thị Thu	Nguyệt</t>
  </si>
  <si>
    <t>Trần Đình	Huấn</t>
  </si>
  <si>
    <t>Quãng Quốc Phát	Đạt</t>
  </si>
  <si>
    <t>Hứa Ngọc Thanh	Nhàn</t>
  </si>
  <si>
    <t>Nguyễn Thị Tường	Vy</t>
  </si>
  <si>
    <t>Trương Anh	Phương</t>
  </si>
  <si>
    <t>Nguyễn Hoàng Anh	Thư</t>
  </si>
  <si>
    <t>Phạm Cao Chí	Nguyên</t>
  </si>
  <si>
    <t>Nguyễn Đình	Hiếu</t>
  </si>
  <si>
    <t>Đồng Lê Hoàng	Phúc</t>
  </si>
  <si>
    <t>Vương Tống	Giang</t>
  </si>
  <si>
    <t>Trần	Hoàn</t>
  </si>
  <si>
    <t>Nguyễn Thanh	Cường</t>
  </si>
  <si>
    <t>Đặng Hoàng Nhật	Khang</t>
  </si>
  <si>
    <t>Học phí THAO K18-T246-102</t>
  </si>
  <si>
    <t>Đồng sơn ô tô</t>
  </si>
  <si>
    <t>Võ Thị Kim 	Tuyền</t>
  </si>
  <si>
    <t>Trần Quốc 	Thịnh</t>
  </si>
  <si>
    <t>Nguyễn Ngọc 	Lâm</t>
  </si>
  <si>
    <t>Phan Lê Nhất 	Lập</t>
  </si>
  <si>
    <t>Đỗ Thành 	Đạt</t>
  </si>
  <si>
    <t>Phạm Thị Hồng	Như</t>
  </si>
  <si>
    <t>Nguyễn Đông	Hải</t>
  </si>
  <si>
    <t>Phan Tấn 	Nên</t>
  </si>
  <si>
    <t>Đỗ Nguyên 	Phúc</t>
  </si>
  <si>
    <t>Đỗ Hồng 	Quân</t>
  </si>
  <si>
    <t>Trần Đình 	Việt</t>
  </si>
  <si>
    <t>Nguyễn Trí 	Hào</t>
  </si>
  <si>
    <t>Trương Trần Thiên 	Phú</t>
  </si>
  <si>
    <t>Võ Trí 	Bằng</t>
  </si>
  <si>
    <t>Trần Nguyên Thiên 	Bảo</t>
  </si>
  <si>
    <t>Trương Tiểu 	Bình</t>
  </si>
  <si>
    <t>Nguyễn Trọng 	Đạt</t>
  </si>
  <si>
    <t>Mai Chí 	Để</t>
  </si>
  <si>
    <t>Mai Lê Huỳnh 	Đức</t>
  </si>
  <si>
    <t>Nguyễn Quốc	Duyệt</t>
  </si>
  <si>
    <t>Đỗ Anh 	Hào</t>
  </si>
  <si>
    <t>Lê Thanh 	Dương</t>
  </si>
  <si>
    <t>Phạm Tấn	Nhiều</t>
  </si>
  <si>
    <t>Nguyễn Phúc 	Hậu</t>
  </si>
  <si>
    <t>Lê Thành 	Lợi</t>
  </si>
  <si>
    <t>Lê Quang 	Nam</t>
  </si>
  <si>
    <t>Mai Thanh 	Quang</t>
  </si>
  <si>
    <t>Võ Minh 	Sang</t>
  </si>
  <si>
    <t>Hứa Trần Hành	Thịnh</t>
  </si>
  <si>
    <t>Văn Quang 	Tiến</t>
  </si>
  <si>
    <t>Lương Ngọc 	Truyền</t>
  </si>
  <si>
    <t>Nguyễn Nhật	Tuân</t>
  </si>
  <si>
    <t>Hồ Văn 	Hậu</t>
  </si>
  <si>
    <t>Võ Thanh Thúy	Ngọc</t>
  </si>
  <si>
    <t>Phùng Lê Kim	Ngân</t>
  </si>
  <si>
    <t>Phạm Anh	Tú</t>
  </si>
  <si>
    <t>Nguyễn Quốc 	Huy</t>
  </si>
  <si>
    <t>Kiều Hoàng Thanh 	Tín</t>
  </si>
  <si>
    <t>Trương Thế 	Phong</t>
  </si>
  <si>
    <t>Đỗ Quốc 	Phong</t>
  </si>
  <si>
    <t>Đỗ Huỳnh Minh 	Quang</t>
  </si>
  <si>
    <t>Bùi Hồng 	Dũng</t>
  </si>
  <si>
    <t>Nguyễn Ngọc 	Triết</t>
  </si>
  <si>
    <t>Văn Quốc	Hùng</t>
  </si>
  <si>
    <t>Nguyễn Ngọc Hoàng	Long</t>
  </si>
  <si>
    <t>Học phí anh văn EB1a + ôn thi</t>
  </si>
  <si>
    <t>Học phí THAO khóa 18: 26.240.000</t>
  </si>
  <si>
    <t>Học phí nghề ngắn hạn:13.190.000</t>
  </si>
  <si>
    <t>Trần Thanh Văn Truyền</t>
  </si>
  <si>
    <t>Lê Minh Trường</t>
  </si>
  <si>
    <t>Phạm Duy Tân</t>
  </si>
  <si>
    <t>Nguyễn Trọng Hiếu</t>
  </si>
  <si>
    <t>Nguyễn Hữu Tài</t>
  </si>
  <si>
    <t>Bùi Đức Anh Tuấn</t>
  </si>
  <si>
    <t>Bằng chữ: Sáu mươi tám triệu tám trăm ngàn đồng chẵn</t>
  </si>
  <si>
    <t>Học phí anh văn khóa 31: 29.370.000</t>
  </si>
  <si>
    <t>Thành phố Hồ Chí Minh, ngày     tháng  10 năm 2019</t>
  </si>
  <si>
    <t>20/4/2019</t>
  </si>
  <si>
    <t>Nguyễn Thiên</t>
  </si>
  <si>
    <t>Phúc</t>
  </si>
  <si>
    <t>18T4- NNA2</t>
  </si>
  <si>
    <t>18/4/2019</t>
  </si>
  <si>
    <t>Bùi Thụy Hồng</t>
  </si>
  <si>
    <t xml:space="preserve">Trần Công </t>
  </si>
  <si>
    <t>Lập</t>
  </si>
  <si>
    <t>Từ Thị Hải</t>
  </si>
  <si>
    <t>Yến</t>
  </si>
  <si>
    <t>18C1-NNA1</t>
  </si>
  <si>
    <t>Đỗ Thị Quỳnh</t>
  </si>
  <si>
    <t>Như</t>
  </si>
  <si>
    <t xml:space="preserve">Lê Thị Minh </t>
  </si>
  <si>
    <t>Phương</t>
  </si>
  <si>
    <t xml:space="preserve">Hoàng Vũ Phương </t>
  </si>
  <si>
    <t>Thanh</t>
  </si>
  <si>
    <t xml:space="preserve">Lê Phạm Lan </t>
  </si>
  <si>
    <t>Anh</t>
  </si>
  <si>
    <t>Nguyễn Châu</t>
  </si>
  <si>
    <t>Kiệt</t>
  </si>
  <si>
    <t>Nguyễn Đăng</t>
  </si>
  <si>
    <t>Hiếu</t>
  </si>
  <si>
    <t xml:space="preserve">Lâm Bích </t>
  </si>
  <si>
    <t>Ngọc</t>
  </si>
  <si>
    <t>K</t>
  </si>
  <si>
    <t>Tín</t>
  </si>
  <si>
    <t xml:space="preserve">Nguyễn Thị Thanh </t>
  </si>
  <si>
    <t>Loan</t>
  </si>
  <si>
    <t xml:space="preserve">Hồ Ngọc Khánh </t>
  </si>
  <si>
    <t>Linh</t>
  </si>
  <si>
    <t>Thái Thị Thùy</t>
  </si>
  <si>
    <t>Dương</t>
  </si>
  <si>
    <t xml:space="preserve">Hoàng Minh </t>
  </si>
  <si>
    <t>Tài</t>
  </si>
  <si>
    <t>20/9/2019</t>
  </si>
  <si>
    <t xml:space="preserve">Lê Minh </t>
  </si>
  <si>
    <t>Nhật</t>
  </si>
  <si>
    <t>17C1-NNA1</t>
  </si>
  <si>
    <t xml:space="preserve">Nguyễn Thị Oanh </t>
  </si>
  <si>
    <t>Nhi</t>
  </si>
  <si>
    <t>23/9/2019</t>
  </si>
  <si>
    <t xml:space="preserve">Trần Thiện </t>
  </si>
  <si>
    <t>Nhân</t>
  </si>
  <si>
    <t>AB/18E 0011149</t>
  </si>
  <si>
    <t>AB/18E 0011150</t>
  </si>
  <si>
    <t>AB/18E 0011151</t>
  </si>
  <si>
    <t>AB/18E 0011152</t>
  </si>
  <si>
    <t>AB/18E 0011153</t>
  </si>
  <si>
    <t>AB/18E 0011154</t>
  </si>
  <si>
    <t>AB/18E 0011155</t>
  </si>
  <si>
    <t>AB/18E 0011156</t>
  </si>
  <si>
    <t>AB/18E 0011157</t>
  </si>
  <si>
    <t>AB/18E 0011158</t>
  </si>
  <si>
    <t>AB/18E 0011159</t>
  </si>
  <si>
    <t>AB/18E 0011160</t>
  </si>
  <si>
    <t>AB/18E 0011161</t>
  </si>
  <si>
    <t>AB/18E 0011162</t>
  </si>
  <si>
    <t>AB/18E 0011163</t>
  </si>
  <si>
    <t>AB/18E 0011164</t>
  </si>
  <si>
    <t>AB/18E 0011165</t>
  </si>
  <si>
    <t>AB/18E 0011166</t>
  </si>
  <si>
    <t>AB/18E 0011167</t>
  </si>
  <si>
    <t>AB/18E 0011168</t>
  </si>
  <si>
    <t>AB/18E 0011169</t>
  </si>
  <si>
    <t>AB/18E 0011170</t>
  </si>
  <si>
    <t>AB/18E 0011171</t>
  </si>
  <si>
    <t>AB/18E 0011172</t>
  </si>
  <si>
    <t>AB/18E 0011173</t>
  </si>
  <si>
    <t>AB/18E 0011174</t>
  </si>
  <si>
    <t>AB/18E 0011175</t>
  </si>
  <si>
    <t>AB/18E 0011176</t>
  </si>
  <si>
    <t>AB/18E 0011177</t>
  </si>
  <si>
    <t>AB/18E 0011178</t>
  </si>
  <si>
    <t>AB/18E 0011179</t>
  </si>
  <si>
    <t>AB/18E 0011180</t>
  </si>
  <si>
    <t>AB/18E 0011181</t>
  </si>
  <si>
    <t>AB/18E 0011182</t>
  </si>
  <si>
    <t>AB/18E 0011183</t>
  </si>
  <si>
    <t>AB/18E 0011184</t>
  </si>
  <si>
    <t>AB/18E 0011185</t>
  </si>
  <si>
    <t>AB/18E 0011186</t>
  </si>
  <si>
    <t>AB/18E 0011187</t>
  </si>
  <si>
    <t>AB/18E 0011188</t>
  </si>
  <si>
    <t>AB/18E 0011189</t>
  </si>
  <si>
    <t>AB/18E 0011190</t>
  </si>
  <si>
    <t>AB/18E 0011191</t>
  </si>
  <si>
    <t>AB/18E 0011192</t>
  </si>
  <si>
    <t>AB/18E 0011193</t>
  </si>
  <si>
    <t>AB/18E 0011194</t>
  </si>
  <si>
    <t>AB/18E 0011195</t>
  </si>
  <si>
    <t>AB/18E 0011196</t>
  </si>
  <si>
    <t>AB/18E 0011197</t>
  </si>
  <si>
    <t>AB/18E 0011198</t>
  </si>
  <si>
    <t>AB/18E 0011199</t>
  </si>
  <si>
    <t>AB/18E 0011200</t>
  </si>
  <si>
    <t>AB/18E 0011201</t>
  </si>
  <si>
    <t>AB/18E 0011202</t>
  </si>
  <si>
    <t>AB/18E 0011203</t>
  </si>
  <si>
    <t>AB/18E 0011204</t>
  </si>
  <si>
    <t>AB/18E 0011205</t>
  </si>
  <si>
    <t>AB/18E 0011206</t>
  </si>
  <si>
    <t>AB/18E 0011207</t>
  </si>
  <si>
    <t>AB/18E 0011208</t>
  </si>
  <si>
    <t>AB/18E 0011209</t>
  </si>
  <si>
    <t>AB/18E 0011210</t>
  </si>
  <si>
    <t>AB/18E 0011211</t>
  </si>
  <si>
    <t>AB/18E 0011212</t>
  </si>
  <si>
    <t>AB/18E 0011213</t>
  </si>
  <si>
    <t>AB/18E 0011214</t>
  </si>
  <si>
    <t>AB/18E 0011215</t>
  </si>
  <si>
    <t>AB/18E 0011216</t>
  </si>
  <si>
    <t>AB/18E 0011217</t>
  </si>
  <si>
    <t>AB/18E 0011218</t>
  </si>
  <si>
    <t>AB/18E 0011219</t>
  </si>
  <si>
    <t>AB/18E 0011220</t>
  </si>
  <si>
    <t>AB/18E 0011221</t>
  </si>
  <si>
    <t>AB/18E 0011222</t>
  </si>
  <si>
    <t>AB/18E 0011223</t>
  </si>
  <si>
    <t>AB/18E 0011224</t>
  </si>
  <si>
    <t>AB/18E 0011225</t>
  </si>
  <si>
    <t>AB/18E 0011226</t>
  </si>
  <si>
    <t>AB/18E 0011227</t>
  </si>
  <si>
    <t>AB/18E 0011228</t>
  </si>
  <si>
    <t>AB/18E 0011229</t>
  </si>
  <si>
    <t>AB/18E 0011230</t>
  </si>
  <si>
    <t>AB/18E 0011231</t>
  </si>
  <si>
    <t>AB/18E 0011232</t>
  </si>
  <si>
    <t>Đinh Cao	Cường</t>
  </si>
  <si>
    <t>Liên Gia	Huy</t>
  </si>
  <si>
    <t>Huỳnh Minh	Trí</t>
  </si>
  <si>
    <t>Hồ Kỳ	Hào</t>
  </si>
  <si>
    <t>Phạm Quang	Huy</t>
  </si>
  <si>
    <t>Vũ Duy	Bách</t>
  </si>
  <si>
    <t>Trần Hoàng 	Trí</t>
  </si>
  <si>
    <t>Lê Anh	Tuấn</t>
  </si>
  <si>
    <t>Phạm Thanh 	Tuấn</t>
  </si>
  <si>
    <t>Dương Quốc 	Đoàn</t>
  </si>
  <si>
    <t>Mai Lâm	Tùng</t>
  </si>
  <si>
    <t>Vũ Thanh	Tiến</t>
  </si>
  <si>
    <t>Phan Huỳnh Tuyết	Minh</t>
  </si>
  <si>
    <t>Trần Thị Quỳnh	Như</t>
  </si>
  <si>
    <t>Phạm Anh	Thư</t>
  </si>
  <si>
    <t>Nguyễn Hiếu	Nhân</t>
  </si>
  <si>
    <t>Châu Tuấn	Hùng</t>
  </si>
  <si>
    <t>Huỳnh Phúc	Hậu</t>
  </si>
  <si>
    <t>Trần Nhật Minh</t>
  </si>
  <si>
    <t>Nguyễn Thu	Hà</t>
  </si>
  <si>
    <t>Trần Đào Thảo	Nhi</t>
  </si>
  <si>
    <t>Võ Tân	Khoa</t>
  </si>
  <si>
    <t>Nguyễn Trần Gia 	Hân</t>
  </si>
  <si>
    <t>Nguyễn Hoàng 	Trang</t>
  </si>
  <si>
    <t>Vũ Đức 	Tài</t>
  </si>
  <si>
    <t>Trần Thị Ngọc 	Nhi</t>
  </si>
  <si>
    <t>Lê Thanh 	Nhàn</t>
  </si>
  <si>
    <t>Dương Thảo	Hiền</t>
  </si>
  <si>
    <t>Nguyễn Thị 	Ly</t>
  </si>
  <si>
    <t>Lê Thị Bích	Hà</t>
  </si>
  <si>
    <t>Nguyễn Hoàng Minh	Quân</t>
  </si>
  <si>
    <t>Võ Ngọc Bích 	Trâm</t>
  </si>
  <si>
    <t>Đinh Hoàng Cát	Tiên</t>
  </si>
  <si>
    <t>Nguyễn Đức	Long</t>
  </si>
  <si>
    <t>Ngô Minh 	Quân</t>
  </si>
  <si>
    <t>Phan Minh	Triều</t>
  </si>
  <si>
    <t>Phạm Văn Minh	Nhựt</t>
  </si>
  <si>
    <t>Vũ Thanh	Sang</t>
  </si>
  <si>
    <t>Dương Đức	Thắng</t>
  </si>
  <si>
    <t>Lê Trần Thế	Bảo</t>
  </si>
  <si>
    <t>Huỳnh Trịnh Nhật	Anh</t>
  </si>
  <si>
    <t>Lê MInh	Hải</t>
  </si>
  <si>
    <t>Lê Minh 	Hoàn</t>
  </si>
  <si>
    <t>Đàm Gia 	Chấn</t>
  </si>
  <si>
    <t>Phạm Hồng 	Tấn</t>
  </si>
  <si>
    <t>Nguyễn Quốc Anh 	Quân</t>
  </si>
  <si>
    <t>Hồ Trọng 	Hiếu</t>
  </si>
  <si>
    <t>Huỳnh Văn 	Hòa</t>
  </si>
  <si>
    <t>Lê Hoàng 	Nam</t>
  </si>
  <si>
    <t>Nguyễn Thế Anh	Tuấn</t>
  </si>
  <si>
    <t>Nguyễn Lê Hoàng	Minh</t>
  </si>
  <si>
    <t>Huỳnh Thanh Tú</t>
  </si>
  <si>
    <t>Võ Hữu Trọng</t>
  </si>
  <si>
    <t>Lê Vũ	Đạt</t>
  </si>
  <si>
    <t>Lê Công 	Thành</t>
  </si>
  <si>
    <t>Trần Văn 	Tài</t>
  </si>
  <si>
    <t>Nguyễn Tuấn 	Việt</t>
  </si>
  <si>
    <t>Đỗ Văn 	Minh</t>
  </si>
  <si>
    <t>Lê Khắc	Huy</t>
  </si>
  <si>
    <t>Trịnh Quốc	Huy</t>
  </si>
  <si>
    <t>Phan Thanh	Bình</t>
  </si>
  <si>
    <t>La Bảo	Phát</t>
  </si>
  <si>
    <t>Dương Tấn	Khang</t>
  </si>
  <si>
    <t>Võ Quốc	Duy</t>
  </si>
  <si>
    <t>Nguyễn Gia	Huy</t>
  </si>
  <si>
    <t>Phạm Quang	Linh</t>
  </si>
  <si>
    <t>Nguyễn Huỳnh Hồ	Hiếu</t>
  </si>
  <si>
    <t>Nguyễn Văn	Kỳ</t>
  </si>
  <si>
    <t>Hoa Tiền	Phong</t>
  </si>
  <si>
    <t>Lê Quốc	Vũ</t>
  </si>
  <si>
    <t>Trần Công	Chính</t>
  </si>
  <si>
    <t>Trương Thanh 	Tiến</t>
  </si>
  <si>
    <t>Trấn Minh 	Hiếu</t>
  </si>
  <si>
    <t>Định Thị	Mi</t>
  </si>
  <si>
    <t>Học phí lớp Sửa xe gắn máy,</t>
  </si>
  <si>
    <t>Học phí lớp Điện xe gắn máy,</t>
  </si>
  <si>
    <t>Học phí lớp Động cơ phun xăng</t>
  </si>
  <si>
    <t>Bùi Thụy Hồng 	Phúc</t>
  </si>
  <si>
    <t>Nguyễn Hoàng 	Duy</t>
  </si>
  <si>
    <t>Dương Khánh	Trường</t>
  </si>
  <si>
    <t>Tô Quốc 	Tài</t>
  </si>
  <si>
    <t>Nguyễn Thị Ly	Ly</t>
  </si>
  <si>
    <t>Học phí THAO K18</t>
  </si>
  <si>
    <t>Tổng cộng:</t>
  </si>
  <si>
    <t>Bằng chữ: Bốn mươi chín triệu hai trăm sáu mươi ngàn đồng chẵn</t>
  </si>
  <si>
    <t>Học phí anh văn khóa 31: 15.200.000</t>
  </si>
  <si>
    <t>Học phí THAO khóa 18: 29.440.000</t>
  </si>
  <si>
    <t>Học phí nghề ngắn hạn: 4.620.000</t>
  </si>
  <si>
    <t>AB/18E 0011233</t>
  </si>
  <si>
    <t>Phạm Tuấn	Khang</t>
  </si>
  <si>
    <t>Cấn Trần Gia 	Kiệt</t>
  </si>
  <si>
    <t>Nguyễn Quốc Huy	Luân</t>
  </si>
  <si>
    <t>Võ Minh	Thi</t>
  </si>
  <si>
    <t>Đỗ Phương 	Anh</t>
  </si>
  <si>
    <t>Phùng Thảo	My</t>
  </si>
  <si>
    <t>Nguyễn Đặng Thảo	Nhi</t>
  </si>
  <si>
    <t>Lâm Lê Tuyết	Anh</t>
  </si>
  <si>
    <t>Nguyễn Hoàng Hoài	Thương</t>
  </si>
  <si>
    <t>Nguyễn Trần Châu Giang</t>
  </si>
  <si>
    <t>Trần Quỳnh 	Giang</t>
  </si>
  <si>
    <t>Nguyễn Trần Gia	Bảo</t>
  </si>
  <si>
    <t>Trương Phú Minh	Hiếu</t>
  </si>
  <si>
    <t>Lê Minh	Tâm</t>
  </si>
  <si>
    <t>Trần Minh	Sơn</t>
  </si>
  <si>
    <t>Nguyễn Thị Anh Thư</t>
  </si>
  <si>
    <t>Lê Trần Hoàng Lan</t>
  </si>
  <si>
    <t>Nguyễn Hoài	An</t>
  </si>
  <si>
    <t>Bùi Văn	Thông</t>
  </si>
  <si>
    <t>Nguyễn Quốc Đăng 	Khoa</t>
  </si>
  <si>
    <t>Hồ Văn	Trường</t>
  </si>
  <si>
    <t>Trần Thanh	Tùng</t>
  </si>
  <si>
    <t>Trần Hoàng 	Giang</t>
  </si>
  <si>
    <t>Nguyễn Duy 	Thái</t>
  </si>
  <si>
    <t>Nguyễn Sơn	Hà</t>
  </si>
  <si>
    <t>Trần Xuân	Tín</t>
  </si>
  <si>
    <t>Nguyễn Thanh 	Thy</t>
  </si>
  <si>
    <t>Nguyễn Huỳnh Minh	Xuân</t>
  </si>
  <si>
    <t>Nguyễn Hữu	Hải</t>
  </si>
  <si>
    <t>Nguyễn Văn 	Sơn</t>
  </si>
  <si>
    <t>Võ Trần Thanh	Phong</t>
  </si>
  <si>
    <t>Vũ Thanh	Đức</t>
  </si>
  <si>
    <t>Cao Thị Tường	Duy</t>
  </si>
  <si>
    <t>Nguyễn Hoàng 	Long</t>
  </si>
  <si>
    <t>Phan Văn	Đường</t>
  </si>
  <si>
    <t>Bùi Thị Anh 	Thư</t>
  </si>
  <si>
    <t>Đoàn Văn Nguyên	Chương</t>
  </si>
  <si>
    <t>Đặng Văn	Bin</t>
  </si>
  <si>
    <t>Nguyễn Trường 	Vinh</t>
  </si>
  <si>
    <t>Đoàn Quốc	Thắng</t>
  </si>
  <si>
    <t>Nguyễn Hoàng Nhật	Tân</t>
  </si>
  <si>
    <t>Huỳnh Minh	Luân</t>
  </si>
  <si>
    <t>Nguyễn Hoàng 	Huy</t>
  </si>
  <si>
    <t>Hoàng Vũ Phương 	Thanh</t>
  </si>
  <si>
    <t>Lê  Nhật	Anh</t>
  </si>
  <si>
    <t>Trần Xuân	Huy</t>
  </si>
  <si>
    <t>Lê Vạn Gia	Bảo</t>
  </si>
  <si>
    <t>Nguyễn Văn	Trọng</t>
  </si>
  <si>
    <t>Lê Tiến	Đạt</t>
  </si>
  <si>
    <t>Nguyễn Tuấn 	Sang</t>
  </si>
  <si>
    <t>Khương Xuân	Hùng</t>
  </si>
  <si>
    <t>Lê Quốc 	Huy</t>
  </si>
  <si>
    <t>Nguyễn Thị Ngọc 	Mai</t>
  </si>
  <si>
    <t>Hàn Thị Kim 	Duy</t>
  </si>
  <si>
    <t>Phạm Huỳnh Phương	Lam</t>
  </si>
  <si>
    <t>Trần Kim 	Chi</t>
  </si>
  <si>
    <t>Nguyễn Thị Mộng	Nghi</t>
  </si>
  <si>
    <t>Lâm Đặng Nga	Linh</t>
  </si>
  <si>
    <t>Đinh Ngọc 	Cẩm</t>
  </si>
  <si>
    <t>Trịnh Nguyên	Hoàng</t>
  </si>
  <si>
    <t>Dương Quang	Huy</t>
  </si>
  <si>
    <t>Võ Thị Mai 	Trinh</t>
  </si>
  <si>
    <t>PhạmThị Cẩm 	Thùy</t>
  </si>
  <si>
    <t>Hoàng Công	Tài</t>
  </si>
  <si>
    <t>Huỳnh Văn 	Dũng</t>
  </si>
  <si>
    <t>Khương Xuân Hùng</t>
  </si>
  <si>
    <t>Lê Thị Thúy 	Trang</t>
  </si>
  <si>
    <t>Triệu Yến	Nhi</t>
  </si>
  <si>
    <t>Nguyễn Bảo	Chiêu</t>
  </si>
  <si>
    <t>Phạm Hồ Hải	Đạm</t>
  </si>
  <si>
    <t>Đặng Trung	Đức</t>
  </si>
  <si>
    <t>Vũ Hoàng	Hiệp</t>
  </si>
  <si>
    <t>Phan Quang	Vinh</t>
  </si>
  <si>
    <t>Lê Thảo 	Nguyên</t>
  </si>
  <si>
    <t>Phan Hàng Tuấn	Đạt</t>
  </si>
  <si>
    <t>Huỳnh Trọng	Khoa</t>
  </si>
  <si>
    <t>Diệp Nguyễn	Hưng</t>
  </si>
  <si>
    <t>Lý Hoàng Nhân</t>
  </si>
  <si>
    <t>Phạm Thanh Tùng</t>
  </si>
  <si>
    <t>Nguyễn Canh 	Thìn</t>
  </si>
  <si>
    <t>Võ Hồng 	Sơn</t>
  </si>
  <si>
    <t>Phan Giang	Long</t>
  </si>
  <si>
    <t>Nguyễn Hoàng Đức	Huy</t>
  </si>
  <si>
    <t>Trần Nguyễn Ga	Ni</t>
  </si>
  <si>
    <t>Nguyễn Phúc	Vinh</t>
  </si>
  <si>
    <t>Trần Phước	Lộc</t>
  </si>
  <si>
    <t>Nguyễn Lưu Hoàng	Chương</t>
  </si>
  <si>
    <t>Lê Xuân	Huy</t>
  </si>
  <si>
    <t>Nguyễn Đức	Triệu</t>
  </si>
  <si>
    <t>Liều Hi	Văn</t>
  </si>
  <si>
    <t>Danh Hoàng	Thắng</t>
  </si>
  <si>
    <t>Hồ Khánh	Tú</t>
  </si>
  <si>
    <t>Lê Nguyễn Hữu	Phú</t>
  </si>
  <si>
    <t>Dương Phạm Minh	Thông</t>
  </si>
  <si>
    <t>Hà Vũ	Dũng</t>
  </si>
  <si>
    <t>Nguyễn Trí	Dũng</t>
  </si>
  <si>
    <t>Châu Trần Kiến	Phú</t>
  </si>
  <si>
    <t>Dương Trọng	Nghĩa</t>
  </si>
  <si>
    <t>Thái Hồ	Nhân</t>
  </si>
  <si>
    <t>Nguyễn Văn	Mỹ</t>
  </si>
  <si>
    <t>Lâm Bích 	Ngọc</t>
  </si>
  <si>
    <t>Nguyễn Nhựt Hưng	Thịnh</t>
  </si>
  <si>
    <t>Nguyễn Thị Ánh	Ngọc</t>
  </si>
  <si>
    <t>Võ Thanh	Duy</t>
  </si>
  <si>
    <t>Lâm Quốc	Trung</t>
  </si>
  <si>
    <t>Lê Tào Tuyết 	Nhi</t>
  </si>
  <si>
    <t>Tạ Thị Thủy 	Tiên</t>
  </si>
  <si>
    <t>Võ Minh	Huy</t>
  </si>
  <si>
    <t>Ngô Trí	Lực</t>
  </si>
  <si>
    <t>Lâm Nguyễn Tòng 	Duy</t>
  </si>
  <si>
    <t>Lương Quốc	Hưng</t>
  </si>
  <si>
    <t>Nguyễn Hoàng Ngọc	Trinh</t>
  </si>
  <si>
    <t>Trần Minh 	Anh</t>
  </si>
  <si>
    <t>Trịnh Hoàng	Thiện</t>
  </si>
  <si>
    <t>Châu Văn	Mãn</t>
  </si>
  <si>
    <t>Nguyễn Cao	Thái</t>
  </si>
  <si>
    <t>Huỳnh Lê Hồng	Phước</t>
  </si>
  <si>
    <t>Lê Nhật 	Tân</t>
  </si>
  <si>
    <t>Trần Đức 	Minh</t>
  </si>
  <si>
    <t>Nguyễn Minh	Thoại</t>
  </si>
  <si>
    <t>Thái Ngọc Thanh	Vy</t>
  </si>
  <si>
    <t>Lê Quốc	Khánh</t>
  </si>
  <si>
    <t>Trần Quang 	Tình</t>
  </si>
  <si>
    <t>Nguyễn Nhựt	Nam</t>
  </si>
  <si>
    <t>Nguyễn Cao	Cường</t>
  </si>
  <si>
    <t>Nguyễn Túc	Linh</t>
  </si>
  <si>
    <t>Đặng Nguyễn Minh	Thái</t>
  </si>
  <si>
    <t>Ngô Huỳnh Hải	Sơn</t>
  </si>
  <si>
    <t>Cao Minh 	Huy</t>
  </si>
  <si>
    <t>Đỗ Duy	Khang</t>
  </si>
  <si>
    <t>Nguyễn Huỳnh Hữu	Phúc</t>
  </si>
  <si>
    <t>Trần Hoàng Anh	Kiệt</t>
  </si>
  <si>
    <t>Võ Hoàng 	Tài</t>
  </si>
  <si>
    <t>Lê Thị Cẩm 	Tiên</t>
  </si>
  <si>
    <t>Nguyễn Chiêu Anh 	Thi</t>
  </si>
  <si>
    <t>Nguyễn Thị Thùy	Dương</t>
  </si>
  <si>
    <t>Đỗ Ngọc	Cương</t>
  </si>
  <si>
    <t>Lê Nhật 	Trường</t>
  </si>
  <si>
    <t>Trần Thị Phụng	Nhi</t>
  </si>
  <si>
    <t>Nguyễn Thị Phương	Uyên</t>
  </si>
  <si>
    <t>Đặng Kiều	Tiên</t>
  </si>
  <si>
    <t>Nguyễn Thế 	Phong</t>
  </si>
  <si>
    <t>Đỗ Quốc 	Bảo</t>
  </si>
  <si>
    <t>Nguyễn Hoàng	Vinh</t>
  </si>
  <si>
    <t>Hồ Văn Châu 	Giang</t>
  </si>
  <si>
    <t>Lê Mậu	Trịnh</t>
  </si>
  <si>
    <t>Nguyễn Đức	Tính</t>
  </si>
  <si>
    <t>Phan Nguyễn Quốc	Tiến</t>
  </si>
  <si>
    <t>Nguyễn Hoàng Bảo	Hân</t>
  </si>
  <si>
    <t>Nguyễn Võ Anh 	Thư</t>
  </si>
  <si>
    <t>Trần Văn	Khẩn</t>
  </si>
  <si>
    <t>Dương Bảo 	Châu</t>
  </si>
  <si>
    <t>Dương Tiến 	Đạt</t>
  </si>
  <si>
    <t>Đỗ Nguyên	Phúc</t>
  </si>
  <si>
    <t> Lê Nguyễn Minh	Trí</t>
  </si>
  <si>
    <t>Lê Văn 	Tĩnh</t>
  </si>
  <si>
    <t>Phạm Văn 	Hợp</t>
  </si>
  <si>
    <t>Vương Phùng Đăng 	Khoa</t>
  </si>
  <si>
    <t>Trần Phước	Xuyên</t>
  </si>
  <si>
    <t>Châu Thành 	Long</t>
  </si>
  <si>
    <t>Học phí tiếng nhật KH3</t>
  </si>
  <si>
    <t>Học phí Tiếng Hoa - C1 - A 1</t>
  </si>
  <si>
    <t>Tiếng Nhật - Khóa 3</t>
  </si>
  <si>
    <t>AB/18E 0011234</t>
  </si>
  <si>
    <t>AB/18E 0011235</t>
  </si>
  <si>
    <t>AB/18E 0011236</t>
  </si>
  <si>
    <t>AB/18E 0011237</t>
  </si>
  <si>
    <t>AB/18E 0011238</t>
  </si>
  <si>
    <t>AB/18E 0011239</t>
  </si>
  <si>
    <t>AB/18E 0011240</t>
  </si>
  <si>
    <t>AB/18E 0011241</t>
  </si>
  <si>
    <t>AB/18E 0011242</t>
  </si>
  <si>
    <t>AB/18E 0011243</t>
  </si>
  <si>
    <t>AB/18E 0011244</t>
  </si>
  <si>
    <t>AB/18E 0011245</t>
  </si>
  <si>
    <t>AB/18E 0011246</t>
  </si>
  <si>
    <t>AB/18E 0011247</t>
  </si>
  <si>
    <t>AB/18E 0011248</t>
  </si>
  <si>
    <t>AB/18E 0011249</t>
  </si>
  <si>
    <t>AB/18E 0011250</t>
  </si>
  <si>
    <t>AB/18E 0011251</t>
  </si>
  <si>
    <t>AB/18E 0011252</t>
  </si>
  <si>
    <t>AB/18E 0011253</t>
  </si>
  <si>
    <t>AB/18E 0011254</t>
  </si>
  <si>
    <t>AB/18E 0011255</t>
  </si>
  <si>
    <t>AB/18E 0011256</t>
  </si>
  <si>
    <t>AB/18E 0011257</t>
  </si>
  <si>
    <t>AB/18E 0011258</t>
  </si>
  <si>
    <t>AB/18E 0011259</t>
  </si>
  <si>
    <t>AB/18E 0011260</t>
  </si>
  <si>
    <t>AB/18E 0011261</t>
  </si>
  <si>
    <t>AB/18E 0011262</t>
  </si>
  <si>
    <t>AB/18E 0011263</t>
  </si>
  <si>
    <t>AB/18E 0011264</t>
  </si>
  <si>
    <t>AB/18E 0011265</t>
  </si>
  <si>
    <t>AB/18E 0011266</t>
  </si>
  <si>
    <t>AB/18E 0011267</t>
  </si>
  <si>
    <t>AB/18E 0011268</t>
  </si>
  <si>
    <t>AB/18E 0011269</t>
  </si>
  <si>
    <t>AB/18E 0011270</t>
  </si>
  <si>
    <t>AB/18E 0011271</t>
  </si>
  <si>
    <t>AB/18E 0011272</t>
  </si>
  <si>
    <t>AB/18E 0011273</t>
  </si>
  <si>
    <t>AB/18E 0011274</t>
  </si>
  <si>
    <t>AB/18E 0011275</t>
  </si>
  <si>
    <t>AB/18E 0011276</t>
  </si>
  <si>
    <t>AB/18E 0011277</t>
  </si>
  <si>
    <t>AB/18E 0011278</t>
  </si>
  <si>
    <t>AB/18E 0011279</t>
  </si>
  <si>
    <t>AB/18E 0011280</t>
  </si>
  <si>
    <t>AB/18E 0011281</t>
  </si>
  <si>
    <t>AB/18E 0011282</t>
  </si>
  <si>
    <t>AB/18E 0011283</t>
  </si>
  <si>
    <t>AB/18E 0011284</t>
  </si>
  <si>
    <t>AB/18E 0011285</t>
  </si>
  <si>
    <t>AB/18E 0011286</t>
  </si>
  <si>
    <t>AB/18E 0011287</t>
  </si>
  <si>
    <t>AB/18E 0011288</t>
  </si>
  <si>
    <t>AB/18E 0011289</t>
  </si>
  <si>
    <t>AB/18E 0011290</t>
  </si>
  <si>
    <t>AB/18E 0011291</t>
  </si>
  <si>
    <t>AB/18E 0011292</t>
  </si>
  <si>
    <t>AB/18E 0011293</t>
  </si>
  <si>
    <t>AB/18E 0011294</t>
  </si>
  <si>
    <t>AB/18E 0011295</t>
  </si>
  <si>
    <t>AB/18E 0011296</t>
  </si>
  <si>
    <t>AB/18E 0011297</t>
  </si>
  <si>
    <t>AB/18E 0011298</t>
  </si>
  <si>
    <t>AB/18E 0011299</t>
  </si>
  <si>
    <t>AB/18E 0011300</t>
  </si>
  <si>
    <t>AB/18E 0011301</t>
  </si>
  <si>
    <t>AB/18E 0011302</t>
  </si>
  <si>
    <t>AB/18E 0011303</t>
  </si>
  <si>
    <t>AB/18E 0011304</t>
  </si>
  <si>
    <t>AB/18E 0011305</t>
  </si>
  <si>
    <t>AB/18E 0011306</t>
  </si>
  <si>
    <t>AB/18E 0011307</t>
  </si>
  <si>
    <t>AB/18E 0011308</t>
  </si>
  <si>
    <t>AB/18E 0011309</t>
  </si>
  <si>
    <t>AB/18E 0011310</t>
  </si>
  <si>
    <t>AB/18E 0011311</t>
  </si>
  <si>
    <t>AB/18E 0011312</t>
  </si>
  <si>
    <t>AB/18E 0011313</t>
  </si>
  <si>
    <t>AB/18E 0011314</t>
  </si>
  <si>
    <t>AB/18E 0011315</t>
  </si>
  <si>
    <t>AB/18E 0011316</t>
  </si>
  <si>
    <t>AB/18E 0011317</t>
  </si>
  <si>
    <t>AB/18E 0011318</t>
  </si>
  <si>
    <t>AB/18E 0011319</t>
  </si>
  <si>
    <t>AB/18E 0011320</t>
  </si>
  <si>
    <t>AB/18E 0011321</t>
  </si>
  <si>
    <t>AB/18E 0011322</t>
  </si>
  <si>
    <t>AB/18E 0011323</t>
  </si>
  <si>
    <t>AB/18E 0011324</t>
  </si>
  <si>
    <t>AB/18E 0011325</t>
  </si>
  <si>
    <t>AB/18E 0011326</t>
  </si>
  <si>
    <t>AB/18E 0011327</t>
  </si>
  <si>
    <t>AB/18E 0011328</t>
  </si>
  <si>
    <t>AB/18E 0011329</t>
  </si>
  <si>
    <t>AB/18E 0011330</t>
  </si>
  <si>
    <t>AB/18E 0011331</t>
  </si>
  <si>
    <t>AB/18E 0011332</t>
  </si>
  <si>
    <t>AB/18E 0011333</t>
  </si>
  <si>
    <t>AB/18E 0011334</t>
  </si>
  <si>
    <t>AB/18E 0011335</t>
  </si>
  <si>
    <t>AB/18E 0011336</t>
  </si>
  <si>
    <t>AB/18E 0011337</t>
  </si>
  <si>
    <t>AB/18E 0011338</t>
  </si>
  <si>
    <t>AB/18E 0011339</t>
  </si>
  <si>
    <t>AB/18E 0011340</t>
  </si>
  <si>
    <t>AB/18E 0011341</t>
  </si>
  <si>
    <t>AB/18E 0011342</t>
  </si>
  <si>
    <t>AB/18E 0011343</t>
  </si>
  <si>
    <t>AB/18E 0011344</t>
  </si>
  <si>
    <t>AB/18E 0011345</t>
  </si>
  <si>
    <t>AB/18E 0011346</t>
  </si>
  <si>
    <t>AB/18E 0011347</t>
  </si>
  <si>
    <t>AB/18E 0011348</t>
  </si>
  <si>
    <t>AB/18E 0011349</t>
  </si>
  <si>
    <t>AB/18E 0011350</t>
  </si>
  <si>
    <t>AB/18E 0011351</t>
  </si>
  <si>
    <t>AB/18E 0011352</t>
  </si>
  <si>
    <t>AB/18E 0011353</t>
  </si>
  <si>
    <t>AB/18E 0011354</t>
  </si>
  <si>
    <t>AB/18E 0011355</t>
  </si>
  <si>
    <t>AB/18E 0011356</t>
  </si>
  <si>
    <t>AB/18E 0011357</t>
  </si>
  <si>
    <t>AB/18E 0011358</t>
  </si>
  <si>
    <t>AB/18E 0011359</t>
  </si>
  <si>
    <t>AB/18E 0011360</t>
  </si>
  <si>
    <t>AB/18E 0011361</t>
  </si>
  <si>
    <t>AB/18E 0011362</t>
  </si>
  <si>
    <t>AB/18E 0011363</t>
  </si>
  <si>
    <t>AB/18E 0011364</t>
  </si>
  <si>
    <t>AB/18E 0011365</t>
  </si>
  <si>
    <t>AB/18E 0011366</t>
  </si>
  <si>
    <t>AB/18E 0011367</t>
  </si>
  <si>
    <t>AB/18E 0011368</t>
  </si>
  <si>
    <t>AB/18E 0011369</t>
  </si>
  <si>
    <t>AB/18E 0011370</t>
  </si>
  <si>
    <t>AB/18E 0011371</t>
  </si>
  <si>
    <t>AB/18E 0011372</t>
  </si>
  <si>
    <t>AB/18E 0011373</t>
  </si>
  <si>
    <t>AB/18E 0011374</t>
  </si>
  <si>
    <t>AB/18E 0011375</t>
  </si>
  <si>
    <t>AB/18E 0011376</t>
  </si>
  <si>
    <t>AB/18E 0011377</t>
  </si>
  <si>
    <t>AB/18E 0011378</t>
  </si>
  <si>
    <t>AB/18E 0011379</t>
  </si>
  <si>
    <t>AB/18E 0011380</t>
  </si>
  <si>
    <t>AB/18E 0011381</t>
  </si>
  <si>
    <t>AB/18E 0011382</t>
  </si>
  <si>
    <t>AB/18E 0011383</t>
  </si>
  <si>
    <t>AB/18E 0011384</t>
  </si>
  <si>
    <t>AB/18E 0011385</t>
  </si>
  <si>
    <t>AB/18E 0011386</t>
  </si>
  <si>
    <t>AB/18E 0011387</t>
  </si>
  <si>
    <t>AB/18E 0011388</t>
  </si>
  <si>
    <t>AB/18E 0011389</t>
  </si>
  <si>
    <t>AB/18E 0011390</t>
  </si>
  <si>
    <t>AB/18E 0011391</t>
  </si>
  <si>
    <t>AB/18E 0011392</t>
  </si>
  <si>
    <t>AB/18E 0011393</t>
  </si>
  <si>
    <t>AB/18E 0011394</t>
  </si>
  <si>
    <t>AB/18E 0011395</t>
  </si>
  <si>
    <t>AB/18E 0011396</t>
  </si>
  <si>
    <t>AB/18E 0011397</t>
  </si>
  <si>
    <t>AB/18E 0011398</t>
  </si>
  <si>
    <t>AB/18E 0011399</t>
  </si>
  <si>
    <t>AB/18E 0011400</t>
  </si>
  <si>
    <t>AB/18E 0011401</t>
  </si>
  <si>
    <t>AB/18E 0011402</t>
  </si>
  <si>
    <t>AB/18E 0011403</t>
  </si>
  <si>
    <t>AB/18E 0011404</t>
  </si>
  <si>
    <t>AB/18E 0011405</t>
  </si>
  <si>
    <t>AB/18E 0011406</t>
  </si>
  <si>
    <t>AB/18E 0011407</t>
  </si>
  <si>
    <t>AB/18E 0011408</t>
  </si>
  <si>
    <t>AB/18E 0011409</t>
  </si>
  <si>
    <t>AB/18E 0011410</t>
  </si>
  <si>
    <t>AB/18E 0011411</t>
  </si>
  <si>
    <t>AB/18E 0011412</t>
  </si>
  <si>
    <t>AB/18E 0011413</t>
  </si>
  <si>
    <t>AB/18E 0011414</t>
  </si>
  <si>
    <t>AB/18E 0011415</t>
  </si>
  <si>
    <t>AB/18E 0011416</t>
  </si>
  <si>
    <t>AB/18E 0011417</t>
  </si>
  <si>
    <t>AB/18E 0011418</t>
  </si>
  <si>
    <t>AB/18E 0011419</t>
  </si>
  <si>
    <t>AB/18E 0011420</t>
  </si>
  <si>
    <t>AB/18E 0011421</t>
  </si>
  <si>
    <t>AB/18E 0011422</t>
  </si>
  <si>
    <t>AB/18E 0011423</t>
  </si>
  <si>
    <t>AB/18E 0011424</t>
  </si>
  <si>
    <t>AB/18E 0011425</t>
  </si>
  <si>
    <t>AB/18E 0011426</t>
  </si>
  <si>
    <t>AB/18E 0011427</t>
  </si>
  <si>
    <t>AB/18E 0011428</t>
  </si>
  <si>
    <t>AB/18E 0011429</t>
  </si>
  <si>
    <t>AB/18E 0011430</t>
  </si>
  <si>
    <t>AB/18E 0011431</t>
  </si>
  <si>
    <t>AB/18E 0011432</t>
  </si>
  <si>
    <t>AB/18E 0011433</t>
  </si>
  <si>
    <t>AB/18E 0011434</t>
  </si>
  <si>
    <t>AB/18E 0011435</t>
  </si>
  <si>
    <t>AB/18E 0011436</t>
  </si>
  <si>
    <t>AB/18E 0011437</t>
  </si>
  <si>
    <t>AB/18E 0011438</t>
  </si>
  <si>
    <t>AB/18E 0011439</t>
  </si>
  <si>
    <t>AB/18E 0011440</t>
  </si>
  <si>
    <t>AB/18E 0011441</t>
  </si>
  <si>
    <t>AB/18E 0011442</t>
  </si>
  <si>
    <t>AB/18E 0011443</t>
  </si>
  <si>
    <t>AB/18E 0011444</t>
  </si>
  <si>
    <t>AB/18E 0011445</t>
  </si>
  <si>
    <t>AB/18E 0011446</t>
  </si>
  <si>
    <t>AB/18E 0011447</t>
  </si>
  <si>
    <t>AB/18E 0011448</t>
  </si>
  <si>
    <t>AB/18E 0011449</t>
  </si>
  <si>
    <t>AB/18E 0011450</t>
  </si>
  <si>
    <t>AB/18E 0011451</t>
  </si>
  <si>
    <t>AB/18E 0011452</t>
  </si>
  <si>
    <t>AB/18E 0011453</t>
  </si>
  <si>
    <t>AB/18E 0011454</t>
  </si>
  <si>
    <t>AB/18E 0011455</t>
  </si>
  <si>
    <t>AB/18E 0011456</t>
  </si>
  <si>
    <t>AB/18E 0011457</t>
  </si>
  <si>
    <t>AB/18E 0011458</t>
  </si>
  <si>
    <t>AB/18E 0011459</t>
  </si>
  <si>
    <t>AB/18E 0011460</t>
  </si>
  <si>
    <t>AB/18E 0011461</t>
  </si>
  <si>
    <t>AB/18E 0011462</t>
  </si>
  <si>
    <t>AB/18E 0011463</t>
  </si>
  <si>
    <t>AB/18E 0011464</t>
  </si>
  <si>
    <t>AB/18E 0011465</t>
  </si>
  <si>
    <t>AB/18E 0011466</t>
  </si>
  <si>
    <t>AB/18E 0011467</t>
  </si>
  <si>
    <t>AB/18E 0011468</t>
  </si>
  <si>
    <t>AB/18E 0011469</t>
  </si>
  <si>
    <t>AB/18E 0011470</t>
  </si>
  <si>
    <t>AB/18E 0011471</t>
  </si>
  <si>
    <t>AB/18E 0011472</t>
  </si>
  <si>
    <t>AB/18E 0011473</t>
  </si>
  <si>
    <t>AB/18E 0011474</t>
  </si>
  <si>
    <t>AB/18E 0011475</t>
  </si>
  <si>
    <t>AB/18E 0011476</t>
  </si>
  <si>
    <t>AB/18E 0011477</t>
  </si>
  <si>
    <t>AB/18E 0011478</t>
  </si>
  <si>
    <t>AB/18E 0011479</t>
  </si>
  <si>
    <t>AB/18E 0011480</t>
  </si>
  <si>
    <t>AB/18E 0011481</t>
  </si>
  <si>
    <t>AB/18E 0011482</t>
  </si>
  <si>
    <t>AB/18E 0011483</t>
  </si>
  <si>
    <t>AB/18E 0011484</t>
  </si>
  <si>
    <t>AB/18E 0011485</t>
  </si>
  <si>
    <t>AB/18E 0011486</t>
  </si>
  <si>
    <t>AB/18E 0011487</t>
  </si>
  <si>
    <t>AB/18E 0011488</t>
  </si>
  <si>
    <t>AB/18E 0011489</t>
  </si>
  <si>
    <t>AB/18E 0011490</t>
  </si>
  <si>
    <t>AB/18E 0011491</t>
  </si>
  <si>
    <t>AB/18E 0011492</t>
  </si>
  <si>
    <t>AB/18E 0011493</t>
  </si>
  <si>
    <t>AB/18E 0011494</t>
  </si>
  <si>
    <t>AB/18E 0011495</t>
  </si>
  <si>
    <t>AB/18E 0011496</t>
  </si>
  <si>
    <t>AB/18E 0011497</t>
  </si>
  <si>
    <t>AB/18E 0011498</t>
  </si>
  <si>
    <t>AB/18E 0011499</t>
  </si>
  <si>
    <t>AB/18E 0011500</t>
  </si>
  <si>
    <t>AB/18E 0011501</t>
  </si>
  <si>
    <t>AB/18E 0011502</t>
  </si>
  <si>
    <t>AB/18E 0011503</t>
  </si>
  <si>
    <t>AB/18E 0011504</t>
  </si>
  <si>
    <t>AB/18E 0011505</t>
  </si>
  <si>
    <t>AB/18E 0011506</t>
  </si>
  <si>
    <t>AB/18E 0011507</t>
  </si>
  <si>
    <t>AB/18E 0011508</t>
  </si>
  <si>
    <t>AB/18E 0011509</t>
  </si>
  <si>
    <t>AB/18E 0011510</t>
  </si>
  <si>
    <t>AB/18E 0011511</t>
  </si>
  <si>
    <t>AB/18E 0011512</t>
  </si>
  <si>
    <t>AB/18E 0011513</t>
  </si>
  <si>
    <t>AB/18E 0011514</t>
  </si>
  <si>
    <t>AB/18E 0011515</t>
  </si>
  <si>
    <t>AB/18E 0011516</t>
  </si>
  <si>
    <t>AB/18E 0011517</t>
  </si>
  <si>
    <t>AB/18E 0011518</t>
  </si>
  <si>
    <t>AB/18E 0011519</t>
  </si>
  <si>
    <t>AB/18E 0011520</t>
  </si>
  <si>
    <t>AB/18E 0011521</t>
  </si>
  <si>
    <t>AB/18E 0011522</t>
  </si>
  <si>
    <t>AB/18E 0011523</t>
  </si>
  <si>
    <t>AB/18E 0011524</t>
  </si>
  <si>
    <t>AB/18E 0011525</t>
  </si>
  <si>
    <t>AB/18E 0011526</t>
  </si>
  <si>
    <t>AB/18E 0011527</t>
  </si>
  <si>
    <t>AB/18E 0011528</t>
  </si>
  <si>
    <t>AB/18E 0011529</t>
  </si>
  <si>
    <t>AB/18E 0011530</t>
  </si>
  <si>
    <t>AB/18E 0011531</t>
  </si>
  <si>
    <t>AB/18E 0011532</t>
  </si>
  <si>
    <t>AB/18E 0011533</t>
  </si>
  <si>
    <t>AB/18E 0011534</t>
  </si>
  <si>
    <t>AB/18E 0011535</t>
  </si>
  <si>
    <t>AB/18E 0011536</t>
  </si>
  <si>
    <t>AB/18E 0011537</t>
  </si>
  <si>
    <t>AB/18E 0011538</t>
  </si>
  <si>
    <t>AB/18E 0011539</t>
  </si>
  <si>
    <t>AB/18E 0011540</t>
  </si>
  <si>
    <t>AB/18E 0011541</t>
  </si>
  <si>
    <t>AB/18E 0011542</t>
  </si>
  <si>
    <t>AB/18E 0011543</t>
  </si>
  <si>
    <t>AB/18E 0011544</t>
  </si>
  <si>
    <t>AB/18E 0011545</t>
  </si>
  <si>
    <t>AB/18E 0011546</t>
  </si>
  <si>
    <t>AB/18E 0011547</t>
  </si>
  <si>
    <t>AB/18E 0011548</t>
  </si>
  <si>
    <t>AB/18E 0011549</t>
  </si>
  <si>
    <t>AB/18E 0011550</t>
  </si>
  <si>
    <t>AB/18E 0011551</t>
  </si>
  <si>
    <t>AB/18E 0011552</t>
  </si>
  <si>
    <t>AB/18E 0011553</t>
  </si>
  <si>
    <t>AB/18E 0011554</t>
  </si>
  <si>
    <t>AB/18E 0011555</t>
  </si>
  <si>
    <t>AB/18E 0011556</t>
  </si>
  <si>
    <t>AB/18E 0011557</t>
  </si>
  <si>
    <t>AB/18E 0011558</t>
  </si>
  <si>
    <t>AB/18E 0011559</t>
  </si>
  <si>
    <t>AB/18E 0011560</t>
  </si>
  <si>
    <t>AB/18E 0011561</t>
  </si>
  <si>
    <t>AB/18E 0011562</t>
  </si>
  <si>
    <t>AB/18E 0011563</t>
  </si>
  <si>
    <t>AB/18E 0011564</t>
  </si>
  <si>
    <t>AB/18E 0011565</t>
  </si>
  <si>
    <t>AB/18E 0011566</t>
  </si>
  <si>
    <t>AB/18E 0011567</t>
  </si>
  <si>
    <t>AB/18E 0011568</t>
  </si>
  <si>
    <t>AB/18E 0011569</t>
  </si>
  <si>
    <t>AB/18E 0011570</t>
  </si>
  <si>
    <t>AB/18E 0011571</t>
  </si>
  <si>
    <t>AB/18E 0011572</t>
  </si>
  <si>
    <t>AB/18E 0011573</t>
  </si>
  <si>
    <t>AB/18E 0011574</t>
  </si>
  <si>
    <t>AB/18E 0011575</t>
  </si>
  <si>
    <t>AB/18E 0011576</t>
  </si>
  <si>
    <t>AB/18E 0011577</t>
  </si>
  <si>
    <t>AB/18E 0011578</t>
  </si>
  <si>
    <t>AB/18E 0011579</t>
  </si>
  <si>
    <t>AB/18E 0011580</t>
  </si>
  <si>
    <t>AB/18E 0011581</t>
  </si>
  <si>
    <t>AB/18E 0011582</t>
  </si>
  <si>
    <t>AB/18E 0011583</t>
  </si>
  <si>
    <t>AB/18E 0011584</t>
  </si>
  <si>
    <t>AB/18E 0011585</t>
  </si>
  <si>
    <t>AB/18E 0011586</t>
  </si>
  <si>
    <t>AB/18E 0011587</t>
  </si>
  <si>
    <t>AB/18E 0011588</t>
  </si>
  <si>
    <t>AB/18E 0011589</t>
  </si>
  <si>
    <t>AB/18E 0011590</t>
  </si>
  <si>
    <t>AB/18E 0011591</t>
  </si>
  <si>
    <t>AB/18E 0011592</t>
  </si>
  <si>
    <t>AB/18E 0011593</t>
  </si>
  <si>
    <t>AB/18E 0011594</t>
  </si>
  <si>
    <t>AB/18E 0011595</t>
  </si>
  <si>
    <t>AB/18E 0011596</t>
  </si>
  <si>
    <t>AB/18E 0011597</t>
  </si>
  <si>
    <t>AB/18E 0011598</t>
  </si>
  <si>
    <t>AB/18E 0011599</t>
  </si>
  <si>
    <t>AB/18E 0011600</t>
  </si>
  <si>
    <t>AB/18E 0011601</t>
  </si>
  <si>
    <t>AB/18E 0011602</t>
  </si>
  <si>
    <t>AB/18E 0011603</t>
  </si>
  <si>
    <t>AB/18E 0011604</t>
  </si>
  <si>
    <t>AB/18E 0011605</t>
  </si>
  <si>
    <t>AB/18E 0011606</t>
  </si>
  <si>
    <t>AB/18E 0011607</t>
  </si>
  <si>
    <t>AB/18E 0011608</t>
  </si>
  <si>
    <t>AB/18E 0011609</t>
  </si>
  <si>
    <t>AB/18E 0011610</t>
  </si>
  <si>
    <t>AB/18E 0011611</t>
  </si>
  <si>
    <t>AB/18E 0011612</t>
  </si>
  <si>
    <t>AB/18E 0011613</t>
  </si>
  <si>
    <t>AB/18E 0011614</t>
  </si>
  <si>
    <t>AB/18E 0011615</t>
  </si>
  <si>
    <t>AB/18E 0011616</t>
  </si>
  <si>
    <t>AB/18E 0011617</t>
  </si>
  <si>
    <t>AB/18E 0011618</t>
  </si>
  <si>
    <t>AB/18E 0011619</t>
  </si>
  <si>
    <t>AB/18E 0011620</t>
  </si>
  <si>
    <t>AB/18E 0011621</t>
  </si>
  <si>
    <t>AB/18E 0011622</t>
  </si>
  <si>
    <t>AB/18E 0011623</t>
  </si>
  <si>
    <t>AB/18E 0011624</t>
  </si>
  <si>
    <t>AB/18E 0011625</t>
  </si>
  <si>
    <t>AB/18E 0011626</t>
  </si>
  <si>
    <t>AB/18E 0011627</t>
  </si>
  <si>
    <t>AB/18E 0011628</t>
  </si>
  <si>
    <t>AB/18E 0011629</t>
  </si>
  <si>
    <t>AB/18E 0011630</t>
  </si>
  <si>
    <t>AB/18E 0011631</t>
  </si>
  <si>
    <t>AB/18E 0011632</t>
  </si>
  <si>
    <t>AB/18E 0011633</t>
  </si>
  <si>
    <t>AB/18E 0011634</t>
  </si>
  <si>
    <t>AB/18E 0011635</t>
  </si>
  <si>
    <t>AB/18E 0011636</t>
  </si>
  <si>
    <t>AB/18E 0011637</t>
  </si>
  <si>
    <t>AB/18E 0011638</t>
  </si>
  <si>
    <t>AB/18E 0011639</t>
  </si>
  <si>
    <t>AB/18E 0011640</t>
  </si>
  <si>
    <t>AB/18E 0011641</t>
  </si>
  <si>
    <t>AB/18E 0011642</t>
  </si>
  <si>
    <t>AB/18E 0011643</t>
  </si>
  <si>
    <t>AB/18E 0011644</t>
  </si>
  <si>
    <t>AB/18E 0011645</t>
  </si>
  <si>
    <t>AB/18E 0011646</t>
  </si>
  <si>
    <t>AB/18E 0011647</t>
  </si>
  <si>
    <t>AB/18E 0011648</t>
  </si>
  <si>
    <t>AB/18E 0011649</t>
  </si>
  <si>
    <t>AB/18E 0011650</t>
  </si>
  <si>
    <t>AB/18E 0011651</t>
  </si>
  <si>
    <t>AB/18E 0011652</t>
  </si>
  <si>
    <t>AB/18E 0011653</t>
  </si>
  <si>
    <t>AB/18E 0011654</t>
  </si>
  <si>
    <t>AB/18E 0011655</t>
  </si>
  <si>
    <t>AB/18E 0011656</t>
  </si>
  <si>
    <t>AB/18E 0011657</t>
  </si>
  <si>
    <t>AB/18E 0011658</t>
  </si>
  <si>
    <t>AB/18E 0011659</t>
  </si>
  <si>
    <t>AB/18E 0011660</t>
  </si>
  <si>
    <t>AB/18E 0011661</t>
  </si>
  <si>
    <t>AB/18E 0011662</t>
  </si>
  <si>
    <t>AB/18E 0011663</t>
  </si>
  <si>
    <t>AB/18E 0011664</t>
  </si>
  <si>
    <t>AB/18E 0011665</t>
  </si>
  <si>
    <t>AB/18E 0011666</t>
  </si>
  <si>
    <t>AB/18E 0011667</t>
  </si>
  <si>
    <t>AB/18E 0011668</t>
  </si>
  <si>
    <t>AB/18E 0011669</t>
  </si>
  <si>
    <t>AB/18E 0011670</t>
  </si>
  <si>
    <t>AB/18E 0011671</t>
  </si>
  <si>
    <t>AB/18E 0011672</t>
  </si>
  <si>
    <t>AB/18E 0011673</t>
  </si>
  <si>
    <t>AB/18E 0011674</t>
  </si>
  <si>
    <t>AB/18E 0011675</t>
  </si>
  <si>
    <t>AB/18E 0011676</t>
  </si>
  <si>
    <t>AB/18E 0011677</t>
  </si>
  <si>
    <t>AB/18E 0011678</t>
  </si>
  <si>
    <t>AB/18E 0011679</t>
  </si>
  <si>
    <t>AB/18E 0011680</t>
  </si>
  <si>
    <t>AB/18E 0011681</t>
  </si>
  <si>
    <t>AB/18E 0011682</t>
  </si>
  <si>
    <t>AB/18E 0011683</t>
  </si>
  <si>
    <t>AB/18E 0011684</t>
  </si>
  <si>
    <t>AB/18E 0011685</t>
  </si>
  <si>
    <t>AB/18E 0011686</t>
  </si>
  <si>
    <t>AB/18E 0011687</t>
  </si>
  <si>
    <t>AB/18E 0011688</t>
  </si>
  <si>
    <t>AB/18E 0011689</t>
  </si>
  <si>
    <t>AB/18E 0011690</t>
  </si>
  <si>
    <t>AB/18E 0011691</t>
  </si>
  <si>
    <t>AB/18E 0011692</t>
  </si>
  <si>
    <t>AB/18E 0011693</t>
  </si>
  <si>
    <t>AB/18E 0011694</t>
  </si>
  <si>
    <t>AB/18E 0011695</t>
  </si>
  <si>
    <t>AB/18E 0011696</t>
  </si>
  <si>
    <t>AB/18E 0011697</t>
  </si>
  <si>
    <t>AB/18E 0011698</t>
  </si>
  <si>
    <t>AB/18E 0011699</t>
  </si>
  <si>
    <t>AB/18E 0011700</t>
  </si>
  <si>
    <t>AB/18E 0011701</t>
  </si>
  <si>
    <t>AB/18E 0011702</t>
  </si>
  <si>
    <t>AB/18E 0011703</t>
  </si>
  <si>
    <t>AB/18E 0011704</t>
  </si>
  <si>
    <t>AB/18E 0011705</t>
  </si>
  <si>
    <t>AB/18E 0011706</t>
  </si>
  <si>
    <t>AB/18E 0011707</t>
  </si>
  <si>
    <t>AB/18E 0011708</t>
  </si>
  <si>
    <t>AB/18E 0011709</t>
  </si>
  <si>
    <t>AB/18E 0011710</t>
  </si>
  <si>
    <t>AB/18E 0011711</t>
  </si>
  <si>
    <t>AB/18E 0011712</t>
  </si>
  <si>
    <t>AB/18E 0011713</t>
  </si>
  <si>
    <t>AB/18E 0011714</t>
  </si>
  <si>
    <t>AB/18E 0011715</t>
  </si>
  <si>
    <t>AB/18E 0011716</t>
  </si>
  <si>
    <t>AB/18E 0011717</t>
  </si>
  <si>
    <t>AB/18E 0011718</t>
  </si>
  <si>
    <t>AB/18E 0011719</t>
  </si>
  <si>
    <t>AB/18E 0011720</t>
  </si>
  <si>
    <t>AB/18E 0011721</t>
  </si>
  <si>
    <t>AB/18E 0011722</t>
  </si>
  <si>
    <t>AB/18E 0011723</t>
  </si>
  <si>
    <t>AB/18E 0011724</t>
  </si>
  <si>
    <t>AB/18E 0011725</t>
  </si>
  <si>
    <t>AB/18E 0011726</t>
  </si>
  <si>
    <t>AB/18E 0011727</t>
  </si>
  <si>
    <t>AB/18E 0011728</t>
  </si>
  <si>
    <t>AB/18E 0011729</t>
  </si>
  <si>
    <t>AB/18E 0011730</t>
  </si>
  <si>
    <t>AB/18E 0011731</t>
  </si>
  <si>
    <t>AB/18E 0011732</t>
  </si>
  <si>
    <t>AB/18E 0011733</t>
  </si>
  <si>
    <t>AB/18E 0011734</t>
  </si>
  <si>
    <t>AB/18E 0011735</t>
  </si>
  <si>
    <t>AB/18E 0011736</t>
  </si>
  <si>
    <t xml:space="preserve">Trần Hiếu	Thanh	</t>
  </si>
  <si>
    <t xml:space="preserve">Huỳnh Nguyễn Minh	Quân	</t>
  </si>
  <si>
    <t xml:space="preserve">	Trần Minh	Hiếu	</t>
  </si>
  <si>
    <t>Nguyễn Minh	Toản</t>
  </si>
  <si>
    <t>Trần Quang	Linh	1</t>
  </si>
  <si>
    <t>Nguyễn Văn	Thịnh</t>
  </si>
  <si>
    <t>Lê Quốc	Huy</t>
  </si>
  <si>
    <t>Nguyễn Đức 	Anh</t>
  </si>
  <si>
    <t>AB/18E 0011737</t>
  </si>
  <si>
    <t>AB/18E 0011738</t>
  </si>
  <si>
    <t>AB/18E 0011739</t>
  </si>
  <si>
    <t>AB/18E 0011740</t>
  </si>
  <si>
    <t>AB/18E 0011741</t>
  </si>
  <si>
    <t>AB/18E 0011742</t>
  </si>
  <si>
    <t>AB/18E 0011743</t>
  </si>
  <si>
    <t>AB/18E 0011744</t>
  </si>
  <si>
    <t>AB/18E 0011745</t>
  </si>
  <si>
    <t>AB/18E 0011746</t>
  </si>
  <si>
    <t>AB/18E 0011747</t>
  </si>
  <si>
    <t>AB/18E 0011748</t>
  </si>
  <si>
    <t>AB/18E 0011749</t>
  </si>
  <si>
    <t>AB/18E 0011750</t>
  </si>
  <si>
    <t>AB/18E 0011751</t>
  </si>
  <si>
    <t>AB/18E 0011752</t>
  </si>
  <si>
    <t>AB/18E 0011753</t>
  </si>
  <si>
    <t>AB/18E 0011754</t>
  </si>
  <si>
    <t>AB/18E 0011755</t>
  </si>
  <si>
    <t>AB/18E 0011756</t>
  </si>
  <si>
    <t>AB/18E 0011757</t>
  </si>
  <si>
    <t>AB/18E 0011758</t>
  </si>
  <si>
    <t>AB/18E 0011759</t>
  </si>
  <si>
    <t>AB/18E 0011760</t>
  </si>
  <si>
    <t>AB/18E 0011761</t>
  </si>
  <si>
    <t>AB/18E 0011762</t>
  </si>
  <si>
    <t>AB/18E 0011763</t>
  </si>
  <si>
    <t>AB/18E 0011764</t>
  </si>
  <si>
    <t>AB/18E 0011765</t>
  </si>
  <si>
    <t>AB/18E 0011766</t>
  </si>
  <si>
    <t>AB/18E 0011767</t>
  </si>
  <si>
    <t>AB/18E 0011768</t>
  </si>
  <si>
    <t>AB/18E 0011769</t>
  </si>
  <si>
    <t>AB/18E 0011770</t>
  </si>
  <si>
    <t>Trần Hoàng Minh Thư</t>
  </si>
  <si>
    <t>Triệu Quốc Đạt</t>
  </si>
  <si>
    <t>Bùi Thị Bích Ngân</t>
  </si>
  <si>
    <t>Lương Thị Anh Tuyết</t>
  </si>
  <si>
    <t>Dương Trung	Khang</t>
  </si>
  <si>
    <t>Kha Nguyễn Thành	Đạt</t>
  </si>
  <si>
    <t>Hoàng Hữu Tường	Đạt</t>
  </si>
  <si>
    <t>Đỗ Phạm Anh	Khoa</t>
  </si>
  <si>
    <t>Ngô Phú	Lương</t>
  </si>
  <si>
    <t>Phan Ngọc	Tây</t>
  </si>
  <si>
    <t>Huỳnh Trọng	Quý</t>
  </si>
  <si>
    <t>Huỳnh Hồng	Minh</t>
  </si>
  <si>
    <t>Lê Thị Minh Phương</t>
  </si>
  <si>
    <t>AB/18E 0011771</t>
  </si>
  <si>
    <t>AB/18E 0011772</t>
  </si>
  <si>
    <t>AB/18E 0011773</t>
  </si>
  <si>
    <t>AB/18E 0011774</t>
  </si>
  <si>
    <t>Nguyễn Bá Toàn</t>
  </si>
  <si>
    <t>Bùi Thị Quế Tâm</t>
  </si>
  <si>
    <t>Nguyễn Thị Hồng Phượng</t>
  </si>
  <si>
    <t>Lê Thị Thanh Thảo</t>
  </si>
  <si>
    <t>Nguyễn Hoàng Dinh</t>
  </si>
  <si>
    <t>Lê Đức Linh</t>
  </si>
  <si>
    <t>Học phí anh văn khóa 32: 232.180.000</t>
  </si>
  <si>
    <t>Học phí THAO khóa 18: 31.360.000</t>
  </si>
  <si>
    <t>Học phí Tiếng hoa: 2.805.000</t>
  </si>
  <si>
    <t>Học phí Tiếng Nhật: 3.280.000</t>
  </si>
  <si>
    <t>Thành phố Hồ Chí Minh, ngày  29  tháng  10 năm 2019</t>
  </si>
  <si>
    <t>Bằng chữ: Hai trăm sáu mươi chín triệu sáu trăm hai mươi lăm ngàn đồng chẵn</t>
  </si>
  <si>
    <t>Lê Phạm Tuấn 	Duy</t>
  </si>
  <si>
    <t>Huỳnh Mỹ	Ngọc</t>
  </si>
  <si>
    <t>Nguyễn Đạo	Minh</t>
  </si>
  <si>
    <t>Nguyễn Phạm Công 	Huy</t>
  </si>
  <si>
    <t>Lưu Ngọc 	Quân</t>
  </si>
  <si>
    <t>Dương Văn	Vinh</t>
  </si>
  <si>
    <t>Trương Hoàng Mỹ	Hảo</t>
  </si>
  <si>
    <t>Hồ Ngọc Khánh 	Linh</t>
  </si>
  <si>
    <t>Nguyễn Châu	Kiệt</t>
  </si>
  <si>
    <t>Trương Thành 	Đông</t>
  </si>
  <si>
    <t>Bùi Ngọc 	Duy</t>
  </si>
  <si>
    <t>Nguyễn Chí 	Tâm</t>
  </si>
  <si>
    <t>Nguyễn Trần Minh 	Quân</t>
  </si>
  <si>
    <t>Phạm Thanh 	Trương</t>
  </si>
  <si>
    <t>Phạm Văn	Khánh</t>
  </si>
  <si>
    <t>Huỳnh Thanh 	Lộc</t>
  </si>
  <si>
    <t>Phan Văn 	Thuận</t>
  </si>
  <si>
    <t>Chúng Phát 	Đạt</t>
  </si>
  <si>
    <t>Lê Vĩnh 	Tường</t>
  </si>
  <si>
    <t>Hoàng Trọng	Tuấn</t>
  </si>
  <si>
    <t>Lâm Thế 	Minh</t>
  </si>
  <si>
    <t>Trịnh Thái	Toàn</t>
  </si>
  <si>
    <t>Lý Anh	Minh</t>
  </si>
  <si>
    <t>Nguyễn Nhựt	Quang</t>
  </si>
  <si>
    <t>Nguyễn Thanh Quốc	Thái</t>
  </si>
  <si>
    <t>Nguyễn Đăng 	Khoa</t>
  </si>
  <si>
    <t>Đinh Lê Nhật 	Tân</t>
  </si>
  <si>
    <t>Phùng Thanh	Vũ</t>
  </si>
  <si>
    <t>Nguyễn Duy	Linh</t>
  </si>
  <si>
    <t>Phan Vĩnh	Hưng</t>
  </si>
  <si>
    <t>Nguyễn Chấn	Hưng</t>
  </si>
  <si>
    <t>Đoàn Xuân	Liêm</t>
  </si>
  <si>
    <t>Tôn Thất 	Tùng</t>
  </si>
  <si>
    <t>Nguyễn Duy	Khang</t>
  </si>
  <si>
    <t>Lê Phú 	Lộc</t>
  </si>
  <si>
    <t>Trần Huy 	Nam</t>
  </si>
  <si>
    <t>Văn Phú 	Tiền</t>
  </si>
  <si>
    <t>Huỳnh Thanh 	An</t>
  </si>
  <si>
    <t>Châu Hồ Thiên	Phú</t>
  </si>
  <si>
    <t>Võ Minh 	Luân</t>
  </si>
  <si>
    <t>Nguyễn Quốc 	Toàn</t>
  </si>
  <si>
    <t>Nguyễn Ngọc 	Tân</t>
  </si>
  <si>
    <t>Phan Công 	Đông</t>
  </si>
  <si>
    <t>Nguyễn Việt	Cường</t>
  </si>
  <si>
    <t>Hoàng Kim 	Long</t>
  </si>
  <si>
    <t>Đỗ Đăng	Khang</t>
  </si>
  <si>
    <t>Diệp Hoàng 	Phúc</t>
  </si>
  <si>
    <t>Huỳnh Duy	Hoàng</t>
  </si>
  <si>
    <t>Lê Trung 	Tiến</t>
  </si>
  <si>
    <t>Lê Đặng Tấn 	Phát</t>
  </si>
  <si>
    <t>Phạm Quốc	Hiền</t>
  </si>
  <si>
    <t>Trần Văn 	Duy</t>
  </si>
  <si>
    <t>Nguyễn Minh 	Toàn</t>
  </si>
  <si>
    <t>Nguyễn  Quý Thanh 	Hoàng</t>
  </si>
  <si>
    <t>Phạm Ngọc	Tuấn</t>
  </si>
  <si>
    <t>Hoàng Công	Chính</t>
  </si>
  <si>
    <t>Trần Hoàng 	Sương</t>
  </si>
  <si>
    <t>Nguyễn Phan Đức	Tuấn</t>
  </si>
  <si>
    <t>Nguyễn Hùng	Lân</t>
  </si>
  <si>
    <t>Phạm Minh	Ân</t>
  </si>
  <si>
    <t>Huỳnh Duy	An</t>
  </si>
  <si>
    <t>Nguyễn Minh 	Tân</t>
  </si>
  <si>
    <t>Trần Ngọc 	Hậu</t>
  </si>
  <si>
    <t>AB/18E 0011775</t>
  </si>
  <si>
    <t>AB/18E 0011776</t>
  </si>
  <si>
    <t>AB/18E 0011777</t>
  </si>
  <si>
    <t>AB/18E 0011778</t>
  </si>
  <si>
    <t>AB/18E 0011779</t>
  </si>
  <si>
    <t>AB/18E 0011780</t>
  </si>
  <si>
    <t>AB/18E 0011781</t>
  </si>
  <si>
    <t>AB/18E 0011782</t>
  </si>
  <si>
    <t>AB/18E 0011783</t>
  </si>
  <si>
    <t>AB/18E 0011784</t>
  </si>
  <si>
    <t>AB/18E 0011785</t>
  </si>
  <si>
    <t>AB/18E 0011786</t>
  </si>
  <si>
    <t>AB/18E 0011787</t>
  </si>
  <si>
    <t>AB/18E 0011788</t>
  </si>
  <si>
    <t>AB/18E 0011789</t>
  </si>
  <si>
    <t>AB/18E 0011790</t>
  </si>
  <si>
    <t>AB/18E 0011791</t>
  </si>
  <si>
    <t>AB/18E 0011792</t>
  </si>
  <si>
    <t>AB/18E 0011793</t>
  </si>
  <si>
    <t>AB/18E 0011794</t>
  </si>
  <si>
    <t>AB/18E 0011795</t>
  </si>
  <si>
    <t>AB/18E 0011796</t>
  </si>
  <si>
    <t>AB/18E 0011797</t>
  </si>
  <si>
    <t>AB/18E 0011798</t>
  </si>
  <si>
    <t>AB/18E 0011799</t>
  </si>
  <si>
    <t>AB/18E 0011800</t>
  </si>
  <si>
    <t>AB/18E 0011801</t>
  </si>
  <si>
    <t>AB/18E 0011802</t>
  </si>
  <si>
    <t>AB/18E 0011803</t>
  </si>
  <si>
    <t>AB/18E 0011804</t>
  </si>
  <si>
    <t>AB/18E 0011805</t>
  </si>
  <si>
    <t>AB/18E 0011806</t>
  </si>
  <si>
    <t>AB/18E 0011807</t>
  </si>
  <si>
    <t>AB/18E 0011808</t>
  </si>
  <si>
    <t>AB/18E 0011809</t>
  </si>
  <si>
    <t>AB/18E 0011810</t>
  </si>
  <si>
    <t>AB/18E 0011811</t>
  </si>
  <si>
    <t>AB/18E 0011812</t>
  </si>
  <si>
    <t>AB/18E 0011813</t>
  </si>
  <si>
    <t>AB/18E 0011814</t>
  </si>
  <si>
    <t>AB/18E 0011815</t>
  </si>
  <si>
    <t>AB/18E 0011816</t>
  </si>
  <si>
    <t>AB/18E 0011817</t>
  </si>
  <si>
    <t>AB/18E 0011818</t>
  </si>
  <si>
    <t>AB/18E 0011819</t>
  </si>
  <si>
    <t>AB/18E 0011820</t>
  </si>
  <si>
    <t>AB/18E 0011821</t>
  </si>
  <si>
    <t>AB/18E 0011822</t>
  </si>
  <si>
    <t>AB/18E 0011823</t>
  </si>
  <si>
    <t>AB/18E 0011824</t>
  </si>
  <si>
    <t>AB/18E 0011825</t>
  </si>
  <si>
    <t>AB/18E 0011826</t>
  </si>
  <si>
    <t>AB/18E 0011827</t>
  </si>
  <si>
    <t>AB/18E 0011828</t>
  </si>
  <si>
    <t>AB/18E 0011829</t>
  </si>
  <si>
    <t>AB/18E 0011830</t>
  </si>
  <si>
    <t>AB/18E 0011831</t>
  </si>
  <si>
    <t>AB/18E 0011832</t>
  </si>
  <si>
    <t>AB/18E 0011833</t>
  </si>
  <si>
    <t>AB/18E 0011834</t>
  </si>
  <si>
    <t>AB/18E 0011835</t>
  </si>
  <si>
    <t>AB/18E 0011836</t>
  </si>
  <si>
    <t>AB/18E 0011837</t>
  </si>
  <si>
    <t>AB/18E 0011838</t>
  </si>
  <si>
    <t>AB/18E 0011839</t>
  </si>
  <si>
    <t>AB/18E 0011840</t>
  </si>
  <si>
    <t>AB/18E 0011841</t>
  </si>
  <si>
    <t>AB/18E 0011842</t>
  </si>
  <si>
    <t>AB/18E 0011843</t>
  </si>
  <si>
    <t>AB/18E 0011844</t>
  </si>
  <si>
    <t>AB/18E 0011845</t>
  </si>
  <si>
    <t>AB/18E 0011846</t>
  </si>
  <si>
    <t>AB/18E 0011847</t>
  </si>
  <si>
    <t>AB/18E 0011848</t>
  </si>
  <si>
    <t>AB/18E 0011849</t>
  </si>
  <si>
    <t>AB/18E 0011850</t>
  </si>
  <si>
    <t>AB/18E 0011851</t>
  </si>
  <si>
    <t>AB/18E 0011852</t>
  </si>
  <si>
    <t>AB/18E 0011853</t>
  </si>
  <si>
    <t>AB/18E 0011854</t>
  </si>
  <si>
    <t>AB/18E 0011855</t>
  </si>
  <si>
    <t>AB/18E 0011856</t>
  </si>
  <si>
    <t>AB/18E 0011857</t>
  </si>
  <si>
    <t>AB/18E 0011858</t>
  </si>
  <si>
    <t>AB/18E 0011859</t>
  </si>
  <si>
    <t>AB/18E 0011860</t>
  </si>
  <si>
    <t>AB/18E 0011861</t>
  </si>
  <si>
    <t>AB/18E 0011862</t>
  </si>
  <si>
    <t>AB/18E 0011863</t>
  </si>
  <si>
    <t>AB/18E 0011864</t>
  </si>
  <si>
    <t>AB/18E 0011865</t>
  </si>
  <si>
    <t>AB/18E 0011866</t>
  </si>
  <si>
    <t>AB/18E 0011867</t>
  </si>
  <si>
    <t>AB/18E 0011868</t>
  </si>
  <si>
    <t>AB/18E 0011869</t>
  </si>
  <si>
    <t>AB/18E 0011870</t>
  </si>
  <si>
    <t>AB/18E 0011871</t>
  </si>
  <si>
    <t>AB/18E 0011872</t>
  </si>
  <si>
    <t>AB/18E 0011873</t>
  </si>
  <si>
    <t>AB/18E 0011874</t>
  </si>
  <si>
    <t>AB/18E 0011875</t>
  </si>
  <si>
    <t>AB/18E 0011876</t>
  </si>
  <si>
    <t>AB/18E 0011877</t>
  </si>
  <si>
    <t>AB/18E 0011878</t>
  </si>
  <si>
    <t>AB/18E 0011879</t>
  </si>
  <si>
    <t>AB/18E 0011880</t>
  </si>
  <si>
    <t>AB/18E 0011881</t>
  </si>
  <si>
    <t>AB/18E 0011882</t>
  </si>
  <si>
    <t>AB/18E 0011883</t>
  </si>
  <si>
    <t>AB/18E 0011884</t>
  </si>
  <si>
    <t>AB/18E 0011885</t>
  </si>
  <si>
    <t>AB/18E 0011886</t>
  </si>
  <si>
    <t>AB/18E 0011887</t>
  </si>
  <si>
    <t>AB/18E 0011888</t>
  </si>
  <si>
    <t>AB/18E 0011889</t>
  </si>
  <si>
    <t>AB/18E 0011890</t>
  </si>
  <si>
    <t>AB/18E 0011891</t>
  </si>
  <si>
    <t>AB/18E 0011892</t>
  </si>
  <si>
    <t>AB/18E 0011893</t>
  </si>
  <si>
    <t>AB/18E 0011894</t>
  </si>
  <si>
    <t>AB/18E 0011895</t>
  </si>
  <si>
    <t>AB/18E 0011896</t>
  </si>
  <si>
    <t>AB/18E 0011897</t>
  </si>
  <si>
    <t>AB/18E 0011898</t>
  </si>
  <si>
    <t>AB/18E 0011899</t>
  </si>
  <si>
    <t>AB/18E 0011900</t>
  </si>
  <si>
    <t>AB/18E 0011901</t>
  </si>
  <si>
    <t>AB/18E 0011902</t>
  </si>
  <si>
    <t>AB/18E 0011903</t>
  </si>
  <si>
    <t>AB/18E 0011904</t>
  </si>
  <si>
    <t>AB/18E 0011905</t>
  </si>
  <si>
    <t>AB/18E 0011906</t>
  </si>
  <si>
    <t>AB/18E 0011907</t>
  </si>
  <si>
    <t>AB/18E 0011908</t>
  </si>
  <si>
    <t>AB/18E 0011909</t>
  </si>
  <si>
    <t>AB/18E 0011910</t>
  </si>
  <si>
    <t>AB/18E 0011911</t>
  </si>
  <si>
    <t>AB/18E 0011912</t>
  </si>
  <si>
    <t>AB/18E 0011913</t>
  </si>
  <si>
    <t>AB/18E 0011914</t>
  </si>
  <si>
    <t>AB/18E 0011915</t>
  </si>
  <si>
    <t>AB/18E 0011916</t>
  </si>
  <si>
    <t>AB/18E 0011917</t>
  </si>
  <si>
    <t>AB/18E 0011918</t>
  </si>
  <si>
    <t>AB/18E 0011919</t>
  </si>
  <si>
    <t>AB/18E 0011920</t>
  </si>
  <si>
    <t>AB/18E 0011921</t>
  </si>
  <si>
    <t>AB/18E 0011922</t>
  </si>
  <si>
    <t>AB/18E 0011923</t>
  </si>
  <si>
    <t>AB/18E 0011924</t>
  </si>
  <si>
    <t>AB/18E 0011925</t>
  </si>
  <si>
    <t>AB/18E 0011926</t>
  </si>
  <si>
    <t>AB/18E 0011927</t>
  </si>
  <si>
    <t>AB/18E 0011928</t>
  </si>
  <si>
    <t>AB/18E 0011929</t>
  </si>
  <si>
    <t>AB/18E 0011930</t>
  </si>
  <si>
    <t>AB/18E 0011931</t>
  </si>
  <si>
    <t>AB/18E 0011932</t>
  </si>
  <si>
    <t>AB/18E 0011933</t>
  </si>
  <si>
    <t>AB/18E 0011934</t>
  </si>
  <si>
    <t>AB/18E 0011935</t>
  </si>
  <si>
    <t>AB/18E 0011936</t>
  </si>
  <si>
    <t>AB/18E 0011937</t>
  </si>
  <si>
    <t>AB/18E 0011938</t>
  </si>
  <si>
    <t>AB/18E 0011939</t>
  </si>
  <si>
    <t>AB/18E 0011940</t>
  </si>
  <si>
    <t>AB/18E 0011941</t>
  </si>
  <si>
    <t>AB/18E 0011942</t>
  </si>
  <si>
    <t>AB/18E 0011943</t>
  </si>
  <si>
    <t>AB/18E 0011944</t>
  </si>
  <si>
    <t>AB/18E 0011945</t>
  </si>
  <si>
    <t>AB/18E 0011946</t>
  </si>
  <si>
    <t>AB/18E 0011947</t>
  </si>
  <si>
    <t>AB/18E 0011948</t>
  </si>
  <si>
    <t>AB/18E 0011949</t>
  </si>
  <si>
    <t>AB/18E 0011950</t>
  </si>
  <si>
    <t>AB/18E 0011951</t>
  </si>
  <si>
    <t>AB/18E 0011952</t>
  </si>
  <si>
    <t>AB/18E 0011953</t>
  </si>
  <si>
    <t>AB/18E 0011954</t>
  </si>
  <si>
    <t>AB/18E 0011955</t>
  </si>
  <si>
    <t>AB/18E 0011956</t>
  </si>
  <si>
    <t>AB/18E 0011957</t>
  </si>
  <si>
    <t>AB/18E 0011958</t>
  </si>
  <si>
    <t>AB/18E 0011959</t>
  </si>
  <si>
    <t>AB/18E 0011960</t>
  </si>
  <si>
    <t>AB/18E 0011961</t>
  </si>
  <si>
    <t>AB/18E 0011962</t>
  </si>
  <si>
    <t>AB/18E 0011963</t>
  </si>
  <si>
    <t>AB/18E 0011964</t>
  </si>
  <si>
    <t>AB/18E 0011965</t>
  </si>
  <si>
    <t>AB/18E 0011966</t>
  </si>
  <si>
    <t>AB/18E 0011967</t>
  </si>
  <si>
    <t>AB/18E 0011968</t>
  </si>
  <si>
    <t>AB/18E 0011969</t>
  </si>
  <si>
    <t>AB/18E 0011970</t>
  </si>
  <si>
    <t>AB/18E 0011971</t>
  </si>
  <si>
    <t>AB/18E 0011972</t>
  </si>
  <si>
    <t>AB/18E 0011973</t>
  </si>
  <si>
    <t>AB/18E 0011974</t>
  </si>
  <si>
    <t>AB/18E 0011975</t>
  </si>
  <si>
    <t>AB/18E 0011976</t>
  </si>
  <si>
    <t>AB/18E 0011977</t>
  </si>
  <si>
    <t>AB/18E 0011978</t>
  </si>
  <si>
    <t>AB/18E 0011979</t>
  </si>
  <si>
    <t>AB/18E 0011980</t>
  </si>
  <si>
    <t>AB/18E 0011981</t>
  </si>
  <si>
    <t>AB/18E 0011982</t>
  </si>
  <si>
    <t>AB/18E 0011983</t>
  </si>
  <si>
    <t>AB/18E 0011984</t>
  </si>
  <si>
    <t>AB/18E 0011985</t>
  </si>
  <si>
    <t>AB/18E 0011986</t>
  </si>
  <si>
    <t>AB/18E 0011987</t>
  </si>
  <si>
    <t>AB/18E 0011988</t>
  </si>
  <si>
    <t>AB/18E 0011989</t>
  </si>
  <si>
    <t>AB/18E 0011990</t>
  </si>
  <si>
    <t>AB/18E 0011991</t>
  </si>
  <si>
    <t>AB/18E 0011992</t>
  </si>
  <si>
    <t>AB/18E 0011993</t>
  </si>
  <si>
    <t>AB/18E 0011994</t>
  </si>
  <si>
    <t>AB/18E 0011995</t>
  </si>
  <si>
    <t>AB/18E 0011996</t>
  </si>
  <si>
    <t>AB/18E 0011997</t>
  </si>
  <si>
    <t>AB/18E 0011998</t>
  </si>
  <si>
    <t>AB/18E 0011999</t>
  </si>
  <si>
    <t>AB/18E 0012000</t>
  </si>
  <si>
    <t>AB/18E 0012001</t>
  </si>
  <si>
    <t>AB/18E 0012002</t>
  </si>
  <si>
    <t>AB/18E 0012003</t>
  </si>
  <si>
    <t>AB/18E 0012004</t>
  </si>
  <si>
    <t>AB/18E 0012005</t>
  </si>
  <si>
    <t>AB/18E 0012006</t>
  </si>
  <si>
    <t>AB/18E 0012007</t>
  </si>
  <si>
    <t>AB/18E 0012008</t>
  </si>
  <si>
    <t>AB/18E 0012009</t>
  </si>
  <si>
    <t>AB/18E 0012010</t>
  </si>
  <si>
    <t>AB/18E 0012011</t>
  </si>
  <si>
    <t>AB/18E 0012012</t>
  </si>
  <si>
    <t>AB/18E 0012013</t>
  </si>
  <si>
    <t>AB/18E 0012014</t>
  </si>
  <si>
    <t>AB/18E 0012015</t>
  </si>
  <si>
    <t>AB/18E 0012016</t>
  </si>
  <si>
    <t>AB/18E 0012017</t>
  </si>
  <si>
    <t>AB/18E 0012018</t>
  </si>
  <si>
    <t>AB/18E 0012019</t>
  </si>
  <si>
    <t>AB/18E 0012020</t>
  </si>
  <si>
    <t>AB/18E 0012021</t>
  </si>
  <si>
    <t>AB/18E 0012022</t>
  </si>
  <si>
    <t>AB/18E 0012023</t>
  </si>
  <si>
    <t>AB/18E 0012024</t>
  </si>
  <si>
    <t>AB/18E 0012025</t>
  </si>
  <si>
    <t>AB/18E 0012026</t>
  </si>
  <si>
    <t>AB/18E 0012027</t>
  </si>
  <si>
    <t>AB/18E 0012028</t>
  </si>
  <si>
    <t>AB/18E 0012029</t>
  </si>
  <si>
    <t>AB/18E 0012030</t>
  </si>
  <si>
    <t>AB/18E 0012031</t>
  </si>
  <si>
    <t>AB/18E 0012032</t>
  </si>
  <si>
    <t>AB/18E 0012033</t>
  </si>
  <si>
    <t>AB/18E 0012034</t>
  </si>
  <si>
    <t>AB/18E 0012035</t>
  </si>
  <si>
    <t>AB/18E 0012036</t>
  </si>
  <si>
    <t>AB/18E 0012037</t>
  </si>
  <si>
    <t>AB/18E 0012038</t>
  </si>
  <si>
    <t>AB/18E 0012039</t>
  </si>
  <si>
    <t>AB/18E 0012040</t>
  </si>
  <si>
    <t>AB/18E 0012041</t>
  </si>
  <si>
    <t>AB/18E 0012042</t>
  </si>
  <si>
    <t>AB/18E 0012043</t>
  </si>
  <si>
    <t>AB/18E 0012044</t>
  </si>
  <si>
    <t>AB/18E 0012045</t>
  </si>
  <si>
    <t>AB/18E 0012046</t>
  </si>
  <si>
    <t>AB/18E 0012047</t>
  </si>
  <si>
    <t>AB/18E 0012048</t>
  </si>
  <si>
    <t>Nguyễn Trung	Hiếu	1</t>
  </si>
  <si>
    <t>Lê Đại	Vũ</t>
  </si>
  <si>
    <t>Võ Tấn 	Bằng</t>
  </si>
  <si>
    <t>Lê Tịnh 	Khang</t>
  </si>
  <si>
    <t>Phạm Hoài 	Phú</t>
  </si>
  <si>
    <t>Bùi Mạnh	Cường</t>
  </si>
  <si>
    <t>Trương Thanh	Quan</t>
  </si>
  <si>
    <t>Lê Quốc 	Thái</t>
  </si>
  <si>
    <t>Nguyễn Thành Ải</t>
  </si>
  <si>
    <t>AB/18E 0012049</t>
  </si>
  <si>
    <t>33 sv</t>
  </si>
  <si>
    <t>25 sv</t>
  </si>
  <si>
    <t>Lệ phí thi khảo sát tiếng anh</t>
  </si>
  <si>
    <t xml:space="preserve">Học phí THAO K18 </t>
  </si>
  <si>
    <t>Lệ phí thi khảo sát tiếng Anh: 2.000.000 ( Ngày thi dự kiến 15/12/2019)</t>
  </si>
  <si>
    <t>Lệ phí thi CCA Tin học: 4.950.000( ngày thi 01/12/2019)</t>
  </si>
  <si>
    <t>AB/18E 0012050</t>
  </si>
  <si>
    <t>AB/18E 0012051</t>
  </si>
  <si>
    <t>AB/18E 0012052</t>
  </si>
  <si>
    <t>Đinh Thanh Dũng</t>
  </si>
  <si>
    <t>Lê Thien Trang</t>
  </si>
  <si>
    <t>Nguyễn Ngọc Trọng Biển</t>
  </si>
  <si>
    <t>Học phí anh văn khóa 32: 128.420.000</t>
  </si>
  <si>
    <t>Học phí THAO khóa 18: 2.560.000</t>
  </si>
  <si>
    <t>Học phí Tiếng Nhật khóa 3 : 2.460.000</t>
  </si>
  <si>
    <t>Thành phố Hồ Chí Minh, ngày  31  tháng  10 năm 2019</t>
  </si>
  <si>
    <t>Bằng chữ: Một trăm bốn mươi triệu ba trăm chín mươi ngàn đồng chẵn</t>
  </si>
  <si>
    <t>AB/18E 0012053</t>
  </si>
  <si>
    <t>Chung Quốc	Dự</t>
  </si>
  <si>
    <t>AB/18E 0012054</t>
  </si>
  <si>
    <t>AB/18E 0012055</t>
  </si>
  <si>
    <t>AB/18E 0012056</t>
  </si>
  <si>
    <t>AB/18E 0012057</t>
  </si>
  <si>
    <t>AB/18E 0012058</t>
  </si>
  <si>
    <t>AB/18E 0012059</t>
  </si>
  <si>
    <t>AB/18E 0012060</t>
  </si>
  <si>
    <t>AB/18E 0012061</t>
  </si>
  <si>
    <t>Trần Lê Tịnh	Tâm</t>
  </si>
  <si>
    <t>AB/18E 0012062</t>
  </si>
  <si>
    <t>AB/18E 0012063</t>
  </si>
  <si>
    <t>AB/18E 0012064</t>
  </si>
  <si>
    <t>AB/18E 0012065</t>
  </si>
  <si>
    <t>AB/18E 0012066</t>
  </si>
  <si>
    <t>AB/18E 0012067</t>
  </si>
  <si>
    <t>AB/18E 0012068</t>
  </si>
  <si>
    <t>AB/18E 0012069</t>
  </si>
  <si>
    <t>AB/18E 0012070</t>
  </si>
  <si>
    <t>AB/18E 0012071</t>
  </si>
  <si>
    <t>AB/18E 0012072</t>
  </si>
  <si>
    <t>Lê Trí	Tài</t>
  </si>
  <si>
    <t>AB/18E 0012073</t>
  </si>
  <si>
    <t>AB/18E 0012074</t>
  </si>
  <si>
    <t>AB/18E 0012075</t>
  </si>
  <si>
    <t>AB/18E 0012076</t>
  </si>
  <si>
    <t>AB/18E 0012077</t>
  </si>
  <si>
    <t>AB/18E 0012078</t>
  </si>
  <si>
    <t>Võ Phi	Trường</t>
  </si>
  <si>
    <t>AB/18E 0012079</t>
  </si>
  <si>
    <t>AB/18E 0012080</t>
  </si>
  <si>
    <t>Trương Bình	Phương</t>
  </si>
  <si>
    <t>AB/18E 0012081</t>
  </si>
  <si>
    <t>AB/18E 0012082</t>
  </si>
  <si>
    <t>AB/18E 0012083</t>
  </si>
  <si>
    <t>AB/18E 0012084</t>
  </si>
  <si>
    <t>AB/18E 0012085</t>
  </si>
  <si>
    <t>Võ Đăng 	Khoa</t>
  </si>
  <si>
    <t>AB/18E 0012086</t>
  </si>
  <si>
    <t>AB/18E 0012087</t>
  </si>
  <si>
    <t>AB/18E 0012088</t>
  </si>
  <si>
    <t>AB/18E 0012089</t>
  </si>
  <si>
    <t>AB/18E 0012090</t>
  </si>
  <si>
    <t>AB/18E 0012091</t>
  </si>
  <si>
    <t>AB/18E 0012092</t>
  </si>
  <si>
    <t>\Hoàng Minh 	Thiện</t>
  </si>
  <si>
    <t>AB/18E 0012093</t>
  </si>
  <si>
    <t>AB/18E 0012094</t>
  </si>
  <si>
    <t>AB/18E 0012095</t>
  </si>
  <si>
    <t>AB/18E 0012096</t>
  </si>
  <si>
    <t>AB/18E 0012097</t>
  </si>
  <si>
    <t>AB/18E 0012098</t>
  </si>
  <si>
    <t>AB/18E 0012099</t>
  </si>
  <si>
    <t>AB/18E 0012100</t>
  </si>
  <si>
    <t>AB/18E 0012101</t>
  </si>
  <si>
    <t>AB/18E 0012102</t>
  </si>
  <si>
    <t>AB/18E 0012103</t>
  </si>
  <si>
    <t>AB/18E 0012104</t>
  </si>
  <si>
    <t>AB/18E 0012105</t>
  </si>
  <si>
    <t>AB/18E 0012106</t>
  </si>
  <si>
    <t>AB/18E 0012107</t>
  </si>
  <si>
    <t>AB/18E 0012108</t>
  </si>
  <si>
    <t>AB/18E 0012109</t>
  </si>
  <si>
    <t>AB/18E 0012110</t>
  </si>
  <si>
    <t>AB/18E 0012111</t>
  </si>
  <si>
    <t>AB/18E 0012112</t>
  </si>
  <si>
    <t>AB/18E 0012113</t>
  </si>
  <si>
    <t>AB/18E 0012114</t>
  </si>
  <si>
    <t>AB/18E 0012115</t>
  </si>
  <si>
    <t>AB/18E 0012116</t>
  </si>
  <si>
    <t>AB/18E 0012117</t>
  </si>
  <si>
    <t>AB/18E 0012118</t>
  </si>
  <si>
    <t>AB/18E 0012119</t>
  </si>
  <si>
    <t>AB/18E 0012120</t>
  </si>
  <si>
    <t>AB/18E 0012121</t>
  </si>
  <si>
    <t>AB/18E 0012122</t>
  </si>
  <si>
    <t>AB/18E 0012123</t>
  </si>
  <si>
    <t>AB/18E 0012124</t>
  </si>
  <si>
    <t>AB/18E 0012125</t>
  </si>
  <si>
    <t>AB/18E 0012126</t>
  </si>
  <si>
    <t>Trần Minh	Hiếu</t>
  </si>
  <si>
    <t>AB/18E 0012127</t>
  </si>
  <si>
    <t>AB/18E 0012128</t>
  </si>
  <si>
    <t>AB/18E 0012129</t>
  </si>
  <si>
    <t>Lê Tuấn 	Khải</t>
  </si>
  <si>
    <t>AB/18E 0012130</t>
  </si>
  <si>
    <t>AB/18E 0012131</t>
  </si>
  <si>
    <t>AB/18E 0012132</t>
  </si>
  <si>
    <t>Nguyễn Đình Hoài	Bảo</t>
  </si>
  <si>
    <t>AB/18E 0012133</t>
  </si>
  <si>
    <t>AB/18E 0012134</t>
  </si>
  <si>
    <t>AB/18E 0012135</t>
  </si>
  <si>
    <t>AB/18E 0012136</t>
  </si>
  <si>
    <t>AB/18E 0012137</t>
  </si>
  <si>
    <t>Cao	Nguyên</t>
  </si>
  <si>
    <t>AB/18E 0012138</t>
  </si>
  <si>
    <t>Phạm Văn Hoài	Vũ</t>
  </si>
  <si>
    <t>AB/18E 0012139</t>
  </si>
  <si>
    <t>Nguyễn Khắc	Hiếu</t>
  </si>
  <si>
    <t>AB/18E 0012140</t>
  </si>
  <si>
    <t>AB/18E 0012141</t>
  </si>
  <si>
    <t>AB/18E 0012142</t>
  </si>
  <si>
    <t>AB/18E 0012143</t>
  </si>
  <si>
    <t>AB/18E 0012144</t>
  </si>
  <si>
    <t>AB/18E 0012145</t>
  </si>
  <si>
    <t>AB/18E 0012146</t>
  </si>
  <si>
    <t>AB/18E 0012147</t>
  </si>
  <si>
    <t>AB/18E 0012148</t>
  </si>
  <si>
    <t>AB/18E 0012149</t>
  </si>
  <si>
    <t>AB/18E 0012150</t>
  </si>
  <si>
    <t>AB/18E 0012151</t>
  </si>
  <si>
    <t>AB/18E 0012152</t>
  </si>
  <si>
    <t>AB/18E 0012153</t>
  </si>
  <si>
    <t>AB/18E 0012154</t>
  </si>
  <si>
    <t>AB/18E 0012155</t>
  </si>
  <si>
    <t>AB/18E 0012156</t>
  </si>
  <si>
    <t>AB/18E 0012157</t>
  </si>
  <si>
    <t>AB/18E 0012158</t>
  </si>
  <si>
    <t>AB/18E 0012159</t>
  </si>
  <si>
    <t>AB/18E 0012160</t>
  </si>
  <si>
    <t>AB/18E 0012161</t>
  </si>
  <si>
    <t>AB/18E 0012162</t>
  </si>
  <si>
    <t>AB/18E 0012163</t>
  </si>
  <si>
    <t>AB/18E 0012164</t>
  </si>
  <si>
    <t>AB/18E 0012165</t>
  </si>
  <si>
    <t>AB/18E 0012166</t>
  </si>
  <si>
    <t>AB/18E 0012167</t>
  </si>
  <si>
    <t>AB/18E 0012168</t>
  </si>
  <si>
    <t>Nguyễn Lê Tiến 	Thắng</t>
  </si>
  <si>
    <t>AB/18E 0012169</t>
  </si>
  <si>
    <t>Nguyễn Cao 	Nhã</t>
  </si>
  <si>
    <t>AB/18E 0012170</t>
  </si>
  <si>
    <t>AB/18E 0012171</t>
  </si>
  <si>
    <t>Dương Lê	Hoàng</t>
  </si>
  <si>
    <t>AB/18E 0012172</t>
  </si>
  <si>
    <t>AB/18E 0012173</t>
  </si>
  <si>
    <t>AB/18E 0012174</t>
  </si>
  <si>
    <t>Ngô Nguyễn Hoàng	Lộc</t>
  </si>
  <si>
    <t>AB/18E 0012175</t>
  </si>
  <si>
    <t>AB/18E 0012176</t>
  </si>
  <si>
    <t>AB/18E 0012177</t>
  </si>
  <si>
    <t>AB/18E 0012178</t>
  </si>
  <si>
    <t>AB/18E 0012179</t>
  </si>
  <si>
    <t>AB/18E 0012180</t>
  </si>
  <si>
    <t>AB/18E 0012181</t>
  </si>
  <si>
    <t>AB/18E 0012182</t>
  </si>
  <si>
    <t>AB/18E 0012183</t>
  </si>
  <si>
    <t>AB/18E 0012184</t>
  </si>
  <si>
    <t>AB/18E 0012185</t>
  </si>
  <si>
    <t>AB/18E 0012186</t>
  </si>
  <si>
    <t>Kiều Công	Nam</t>
  </si>
  <si>
    <t>AB/18E 0012187</t>
  </si>
  <si>
    <t>Nguyễn Thành	Chinh</t>
  </si>
  <si>
    <t>AB/18E 0012188</t>
  </si>
  <si>
    <t>AB/18E 0012189</t>
  </si>
  <si>
    <t>AB/18E 0012190</t>
  </si>
  <si>
    <t>AB/18E 0012191</t>
  </si>
  <si>
    <t>Lê Quốc	Bảo</t>
  </si>
  <si>
    <t>AB/18E 0012192</t>
  </si>
  <si>
    <t>Nguyễn Trần Trường	Sinh</t>
  </si>
  <si>
    <t>AB/18E 0012193</t>
  </si>
  <si>
    <t>AB/18E 0012194</t>
  </si>
  <si>
    <t>AB/18E 0012195</t>
  </si>
  <si>
    <t>AB/18E 0012196</t>
  </si>
  <si>
    <t>AB/18E 0012197</t>
  </si>
  <si>
    <t>AB/18E 0012198</t>
  </si>
  <si>
    <t>AB/18E 0012199</t>
  </si>
  <si>
    <t>AB/18E 0012200</t>
  </si>
  <si>
    <t>AB/18E 0012201</t>
  </si>
  <si>
    <t>AB/18E 0012202</t>
  </si>
  <si>
    <t>AB/18E 0012203</t>
  </si>
  <si>
    <t>AB/18E 0012204</t>
  </si>
  <si>
    <t>Trần Đăng	Khôi</t>
  </si>
  <si>
    <t>AB/18E 0012205</t>
  </si>
  <si>
    <t>AB/18E 0012206</t>
  </si>
  <si>
    <t>Đoàn Ngọc 	Đức</t>
  </si>
  <si>
    <t>AB/18E 0012207</t>
  </si>
  <si>
    <t>Trần Anh 	Tuấn</t>
  </si>
  <si>
    <t>AB/18E 0012208</t>
  </si>
  <si>
    <t>Nguyễn Trần Công	Chương</t>
  </si>
  <si>
    <t>AB/18E 0012209</t>
  </si>
  <si>
    <t>Nguyễn Quốc	Lâm</t>
  </si>
  <si>
    <t>AB/18E 0012210</t>
  </si>
  <si>
    <t>AB/18E 0012211</t>
  </si>
  <si>
    <t>AB/18E 0012212</t>
  </si>
  <si>
    <t>AB/18E 0012213</t>
  </si>
  <si>
    <t>Ngô Thành 	Công</t>
  </si>
  <si>
    <t>AB/18E 0012214</t>
  </si>
  <si>
    <t>AB/18E 0012215</t>
  </si>
  <si>
    <t>AB/18E 0012216</t>
  </si>
  <si>
    <t>AB/18E 0012217</t>
  </si>
  <si>
    <t>Nguyễn Huỳnh Như	Hảo</t>
  </si>
  <si>
    <t>AB/18E 0012218</t>
  </si>
  <si>
    <t>Hoàng Anh	Trúc</t>
  </si>
  <si>
    <t>AB/18E 0012219</t>
  </si>
  <si>
    <t>AB/18E 0012220</t>
  </si>
  <si>
    <t>Nguyễn Phú 	Cường</t>
  </si>
  <si>
    <t>AB/18E 0012221</t>
  </si>
  <si>
    <t>AB/18E 0012222</t>
  </si>
  <si>
    <t>Hà Văn	Nam</t>
  </si>
  <si>
    <t>AB/18E 0012223</t>
  </si>
  <si>
    <t>AB/18E 0012224</t>
  </si>
  <si>
    <t>AB/18E 0012225</t>
  </si>
  <si>
    <t>AB/18E 0012226</t>
  </si>
  <si>
    <t>AB/18E 0012227</t>
  </si>
  <si>
    <t>AB/18E 0012228</t>
  </si>
  <si>
    <t>AB/18E 0012229</t>
  </si>
  <si>
    <t>AB/18E 0012230</t>
  </si>
  <si>
    <t>AB/18E 0012231</t>
  </si>
  <si>
    <t>AB/18E 0012232</t>
  </si>
  <si>
    <t>AB/18E 0012233</t>
  </si>
  <si>
    <t>AB/18E 0012234</t>
  </si>
  <si>
    <t>AB/18E 0012235</t>
  </si>
  <si>
    <t>AB/18E 0012236</t>
  </si>
  <si>
    <t>AB/18E 0012237</t>
  </si>
  <si>
    <t>AB/18E 0012238</t>
  </si>
  <si>
    <t>AB/18E 0012239</t>
  </si>
  <si>
    <t>Nguyễn Duy	Chiến</t>
  </si>
  <si>
    <t>AB/18E 0012240</t>
  </si>
  <si>
    <t>AB/18E 0012241</t>
  </si>
  <si>
    <t>Hồ Văn	Thành</t>
  </si>
  <si>
    <t>AB/18E 0012242</t>
  </si>
  <si>
    <t>AB/18E 0012243</t>
  </si>
  <si>
    <t>AB/18E 0012244</t>
  </si>
  <si>
    <t>AB/18E 0012245</t>
  </si>
  <si>
    <t>AB/18E 0012246</t>
  </si>
  <si>
    <t>AB/18E 0012247</t>
  </si>
  <si>
    <t>AB/18E 0012248</t>
  </si>
  <si>
    <t>AB/18E 0012249</t>
  </si>
  <si>
    <t>AB/18E 0012250</t>
  </si>
  <si>
    <t>AB/18E 0012251</t>
  </si>
  <si>
    <t>AB/18E 0012252</t>
  </si>
  <si>
    <t>AB/18E 0012253</t>
  </si>
  <si>
    <t>AB/18E 0012254</t>
  </si>
  <si>
    <t>AB/18E 0012255</t>
  </si>
  <si>
    <t>AB/18E 0012256</t>
  </si>
  <si>
    <t>Nguyễn Đại Hồng Ngọc</t>
  </si>
  <si>
    <t>Mai Quý Chi</t>
  </si>
  <si>
    <t>Đặng Đình Cường</t>
  </si>
  <si>
    <t>Nguyễn Chí Bảo</t>
  </si>
  <si>
    <t>Lê Hoàng Bảo</t>
  </si>
  <si>
    <t>Bùi Nguyễn Minh Huy</t>
  </si>
  <si>
    <t>Nguyễn Văn Sơn</t>
  </si>
  <si>
    <t>Thành phố Hồ Chí Minh, ngày  07  tháng  11 năm 2019</t>
  </si>
  <si>
    <t>Học phí anh văn khóa 32: 95.880.000</t>
  </si>
  <si>
    <t>Học phí THAO khóa 18:1.920.000</t>
  </si>
  <si>
    <t>*</t>
  </si>
  <si>
    <t>AB/18E 0012257</t>
  </si>
  <si>
    <t>AB/18E 0012258</t>
  </si>
  <si>
    <t>AB/18E 0012259</t>
  </si>
  <si>
    <t>AB/18E 0012260</t>
  </si>
  <si>
    <t>AB/18E 0012261</t>
  </si>
  <si>
    <t>AB/18E 0012262</t>
  </si>
  <si>
    <t>AB/18E 0012263</t>
  </si>
  <si>
    <t>AB/18E 0012264</t>
  </si>
  <si>
    <t>AB/18E 0012265</t>
  </si>
  <si>
    <t>AB/18E 0012266</t>
  </si>
  <si>
    <t>AB/18E 0012267</t>
  </si>
  <si>
    <t>AB/18E 0012268</t>
  </si>
  <si>
    <t>AB/18E 0012269</t>
  </si>
  <si>
    <t>AB/18E 0012270</t>
  </si>
  <si>
    <t>AB/18E 0012271</t>
  </si>
  <si>
    <t>AB/18E 0012272</t>
  </si>
  <si>
    <t>AB/18E 0012273</t>
  </si>
  <si>
    <t>AB/18E 0012274</t>
  </si>
  <si>
    <t>AB/18E 0012275</t>
  </si>
  <si>
    <t>AB/18E 0012276</t>
  </si>
  <si>
    <t>AB/18E 0012277</t>
  </si>
  <si>
    <t>AB/18E 0012278</t>
  </si>
  <si>
    <t>AB/18E 0012279</t>
  </si>
  <si>
    <t>AB/18E 0012280</t>
  </si>
  <si>
    <t>AB/18E 0012281</t>
  </si>
  <si>
    <t>AB/18E 0012282</t>
  </si>
  <si>
    <t>AB/18E 0012283</t>
  </si>
  <si>
    <t>AB/18E 0012284</t>
  </si>
  <si>
    <t>AB/18E 0012285</t>
  </si>
  <si>
    <t>AB/18E 0012286</t>
  </si>
  <si>
    <t>AB/18E 0012287</t>
  </si>
  <si>
    <t>AB/18E 0012288</t>
  </si>
  <si>
    <t>AB/18E 0012289</t>
  </si>
  <si>
    <t>AB/18E 0012290</t>
  </si>
  <si>
    <t>AB/18E 0012291</t>
  </si>
  <si>
    <t>AB/18E 0012292</t>
  </si>
  <si>
    <t>AB/18E 0012293</t>
  </si>
  <si>
    <t>AB/18E 0012294</t>
  </si>
  <si>
    <t>AB/18E 0012295</t>
  </si>
  <si>
    <t>AB/18E 0012296</t>
  </si>
  <si>
    <t>AB/18E 0012297</t>
  </si>
  <si>
    <t>AB/18E 0012298</t>
  </si>
  <si>
    <t>AB/18E 0012299</t>
  </si>
  <si>
    <t>AB/18E 0012300</t>
  </si>
  <si>
    <t>AB/18E 0012301</t>
  </si>
  <si>
    <t>AB/18E 0012302</t>
  </si>
  <si>
    <t>AB/18E 0012303</t>
  </si>
  <si>
    <t>AB/18E 0012304</t>
  </si>
  <si>
    <t>AB/18E 0012305</t>
  </si>
  <si>
    <t>AB/18E 0012306</t>
  </si>
  <si>
    <t>AB/18E 0012307</t>
  </si>
  <si>
    <t>AB/18E 0012308</t>
  </si>
  <si>
    <t>AB/18E 0012309</t>
  </si>
  <si>
    <t>AB/18E 0012310</t>
  </si>
  <si>
    <t>AB/18E 0012311</t>
  </si>
  <si>
    <t>AB/18E 0012312</t>
  </si>
  <si>
    <t>AB/18E 0012313</t>
  </si>
  <si>
    <t>AB/18E 0012314</t>
  </si>
  <si>
    <t>AB/18E 0012315</t>
  </si>
  <si>
    <t>AB/18E 0012316</t>
  </si>
  <si>
    <t>AB/18E 0012317</t>
  </si>
  <si>
    <t>AB/18E 0012318</t>
  </si>
  <si>
    <t>AB/18E 0012319</t>
  </si>
  <si>
    <t>AB/18E 0012320</t>
  </si>
  <si>
    <t>AB/18E 0012321</t>
  </si>
  <si>
    <t>AB/18E 0012322</t>
  </si>
  <si>
    <t>AB/18E 0012323</t>
  </si>
  <si>
    <t>AB/18E 0012324</t>
  </si>
  <si>
    <t>AB/18E 0012325</t>
  </si>
  <si>
    <t>AB/18E 0012326</t>
  </si>
  <si>
    <t>AB/18E 0012327</t>
  </si>
  <si>
    <t>AB/18E 0012328</t>
  </si>
  <si>
    <t>AB/18E 0012329</t>
  </si>
  <si>
    <t>AB/18E 0012330</t>
  </si>
  <si>
    <t>AB/18E 0012331</t>
  </si>
  <si>
    <t>AB/18E 0012332</t>
  </si>
  <si>
    <t>AB/18E 0012333</t>
  </si>
  <si>
    <t>AB/18E 0012334</t>
  </si>
  <si>
    <t>AB/18E 0012335</t>
  </si>
  <si>
    <t>AB/18E 0012336</t>
  </si>
  <si>
    <t>AB/18E 0012337</t>
  </si>
  <si>
    <t>AB/18E 0012338</t>
  </si>
  <si>
    <t>AB/18E 0012339</t>
  </si>
  <si>
    <t>AB/18E 0012340</t>
  </si>
  <si>
    <t>AB/18E 0012341</t>
  </si>
  <si>
    <t>AB/18E 0012342</t>
  </si>
  <si>
    <t>AB/18E 0012343</t>
  </si>
  <si>
    <t>AB/18E 0012344</t>
  </si>
  <si>
    <t>AB/18E 0012345</t>
  </si>
  <si>
    <t>AB/18E 0012346</t>
  </si>
  <si>
    <t>AB/18E 0012347</t>
  </si>
  <si>
    <t>AB/18E 0012348</t>
  </si>
  <si>
    <t>AB/18E 0012349</t>
  </si>
  <si>
    <t>AB/18E 0012350</t>
  </si>
  <si>
    <t>AB/18E 0012351</t>
  </si>
  <si>
    <t>AB/18E 0012352</t>
  </si>
  <si>
    <t>AB/18E 0012353</t>
  </si>
  <si>
    <t>AB/18E 0012354</t>
  </si>
  <si>
    <t>AB/18E 0012355</t>
  </si>
  <si>
    <t>AB/18E 0012356</t>
  </si>
  <si>
    <t>AB/18E 0012357</t>
  </si>
  <si>
    <t>AB/18E 0012358</t>
  </si>
  <si>
    <t>AB/18E 0012359</t>
  </si>
  <si>
    <t>AB/18E 0012360</t>
  </si>
  <si>
    <t>AB/18E 0012361</t>
  </si>
  <si>
    <t>AB/18E 0012362</t>
  </si>
  <si>
    <t>AB/18E 0012363</t>
  </si>
  <si>
    <t>AB/18E 0012364</t>
  </si>
  <si>
    <t>AB/18E 0012365</t>
  </si>
  <si>
    <t>AB/18E 0012366</t>
  </si>
  <si>
    <t>AB/18E 0012367</t>
  </si>
  <si>
    <t>AB/18E 0012368</t>
  </si>
  <si>
    <t>AB/18E 0012369</t>
  </si>
  <si>
    <t>AB/18E 0012370</t>
  </si>
  <si>
    <t>AB/18E 0012371</t>
  </si>
  <si>
    <t>AB/18E 0012372</t>
  </si>
  <si>
    <t>AB/18E 0012373</t>
  </si>
  <si>
    <t>AB/18E 0012374</t>
  </si>
  <si>
    <t>AB/18E 0012375</t>
  </si>
  <si>
    <t>AB/18E 0012376</t>
  </si>
  <si>
    <t>AB/18E 0012377</t>
  </si>
  <si>
    <t>AB/18E 0012378</t>
  </si>
  <si>
    <t>AB/18E 0012379</t>
  </si>
  <si>
    <t>AB/18E 0012380</t>
  </si>
  <si>
    <t>AB/18E 0012381</t>
  </si>
  <si>
    <t>AB/18E 0012382</t>
  </si>
  <si>
    <t>AB/18E 0012383</t>
  </si>
  <si>
    <t>AB/18E 0012384</t>
  </si>
  <si>
    <t>AB/18E 0012385</t>
  </si>
  <si>
    <t>AB/18E 0012386</t>
  </si>
  <si>
    <t>AB/18E 0012387</t>
  </si>
  <si>
    <t>AB/18E 0012388</t>
  </si>
  <si>
    <t>AB/18E 0012389</t>
  </si>
  <si>
    <t>AB/18E 0012390</t>
  </si>
  <si>
    <t>AB/18E 0012391</t>
  </si>
  <si>
    <t>AB/18E 0012392</t>
  </si>
  <si>
    <t>AB/18E 0012393</t>
  </si>
  <si>
    <t>AB/18E 0012394</t>
  </si>
  <si>
    <t>AB/18E 0012395</t>
  </si>
  <si>
    <t>AB/18E 0012396</t>
  </si>
  <si>
    <t>AB/18E 0012397</t>
  </si>
  <si>
    <t>AB/18E 0012398</t>
  </si>
  <si>
    <t>AB/18E 0012399</t>
  </si>
  <si>
    <t>AB/18E 0012400</t>
  </si>
  <si>
    <t>AB/18E 0012401</t>
  </si>
  <si>
    <t>AB/18E 0012402</t>
  </si>
  <si>
    <t>AB/18E 0012403</t>
  </si>
  <si>
    <t>AB/18E 0012404</t>
  </si>
  <si>
    <t>AB/18E 0012405</t>
  </si>
  <si>
    <t>AB/18E 0012406</t>
  </si>
  <si>
    <t>AB/18E 0012407</t>
  </si>
  <si>
    <t>AB/18E 0012408</t>
  </si>
  <si>
    <t>AB/18E 0012409</t>
  </si>
  <si>
    <t>AB/18E 0012410</t>
  </si>
  <si>
    <t>AB/18E 0012411</t>
  </si>
  <si>
    <t>AB/18E 0012412</t>
  </si>
  <si>
    <t>AB/18E 0012413</t>
  </si>
  <si>
    <t>AB/18E 0012414</t>
  </si>
  <si>
    <t>AB/18E 0012415</t>
  </si>
  <si>
    <t>AB/18E 0012416</t>
  </si>
  <si>
    <t>AB/18E 0012417</t>
  </si>
  <si>
    <t>AB/18E 0012418</t>
  </si>
  <si>
    <t>AB/18E 0012419</t>
  </si>
  <si>
    <t>AB/18E 0012420</t>
  </si>
  <si>
    <t>AB/18E 0012421</t>
  </si>
  <si>
    <t>AB/18E 0012422</t>
  </si>
  <si>
    <t>AB/18E 0012423</t>
  </si>
  <si>
    <t>AB/18E 0012424</t>
  </si>
  <si>
    <t>AB/18E 0012425</t>
  </si>
  <si>
    <t>AB/18E 0012426</t>
  </si>
  <si>
    <t>AB/18E 0012427</t>
  </si>
  <si>
    <t>AB/18E 0012428</t>
  </si>
  <si>
    <t>AB/18E 0012429</t>
  </si>
  <si>
    <t>AB/18E 0012430</t>
  </si>
  <si>
    <t>AB/18E 0012431</t>
  </si>
  <si>
    <t>AB/18E 0012432</t>
  </si>
  <si>
    <t>AB/18E 0012433</t>
  </si>
  <si>
    <t>AB/18E 0012434</t>
  </si>
  <si>
    <t>AB/18E 0012435</t>
  </si>
  <si>
    <t>AB/18E 0012436</t>
  </si>
  <si>
    <t>AB/18E 0012437</t>
  </si>
  <si>
    <t>AB/18E 0012438</t>
  </si>
  <si>
    <t>AB/18E 0012439</t>
  </si>
  <si>
    <t>AB/18E 0012440</t>
  </si>
  <si>
    <t>AB/18E 0012441</t>
  </si>
  <si>
    <t>AB/18E 0012442</t>
  </si>
  <si>
    <t>AB/18E 0012443</t>
  </si>
  <si>
    <t>AB/18E 0012444</t>
  </si>
  <si>
    <t>AB/18E 0012445</t>
  </si>
  <si>
    <t>AB/18E 0012446</t>
  </si>
  <si>
    <t>AB/18E 0012447</t>
  </si>
  <si>
    <t>AB/18E 0012448</t>
  </si>
  <si>
    <t>AB/18E 0012449</t>
  </si>
  <si>
    <t>AB/18E 0012450</t>
  </si>
  <si>
    <t>Nguyễn Văn 	Mạnh</t>
  </si>
  <si>
    <t>Nguyễn Trọng 	Hiếu</t>
  </si>
  <si>
    <t>Nguyễn Hoàng	Nguyên</t>
  </si>
  <si>
    <t>Trần Thanh	Hải</t>
  </si>
  <si>
    <t>Nguyễn Văn	Duy</t>
  </si>
  <si>
    <t>Đinh Thanh 	Nguyên</t>
  </si>
  <si>
    <t>Huỳnh Thị Bích 	Trâm</t>
  </si>
  <si>
    <t>Trần Xuân 	Bách</t>
  </si>
  <si>
    <t>Lâm Nhật	Huy</t>
  </si>
  <si>
    <t>Huỳnh Phạm Hữu 	Thành</t>
  </si>
  <si>
    <t>K	Tín</t>
  </si>
  <si>
    <t>Trần Nguyễn Tú	Bình</t>
  </si>
  <si>
    <t>Nguyễn Đức	Linh</t>
  </si>
  <si>
    <t>Ngô Quang 	Huấn</t>
  </si>
  <si>
    <t>Huỳnh Khánh	Đông</t>
  </si>
  <si>
    <t>Trần Đình 	Sang</t>
  </si>
  <si>
    <t>Trần Minh	Tâm</t>
  </si>
  <si>
    <t>Học phí tiếng Hàn - Khóa 3</t>
  </si>
  <si>
    <t xml:space="preserve">	Nguyễn Hồng 	Quỳnh	</t>
  </si>
  <si>
    <t>Học phí tiếng Trung -Khóa 3</t>
  </si>
  <si>
    <t>Học phí tiếng Hàn Khóa 3:1.870.000</t>
  </si>
  <si>
    <t>Nguyễn Văn Nhân</t>
  </si>
  <si>
    <t>Vi Văn Khánh</t>
  </si>
  <si>
    <t>Vũ Xuân Hậu</t>
  </si>
  <si>
    <t>Lê Đoàn Đức Phát</t>
  </si>
  <si>
    <t>Nguyễn Hoàng Nhu</t>
  </si>
  <si>
    <t>Cấn Quốc Bảo</t>
  </si>
  <si>
    <t>Đặng Hào Phú</t>
  </si>
  <si>
    <t>Đinh Thanh Bình</t>
  </si>
  <si>
    <t>Học phí anh văn khóa 32: 90.190.000</t>
  </si>
  <si>
    <t>Thành phố Hồ Chí Minh, ngày  11  tháng  11 năm 2019</t>
  </si>
  <si>
    <t>Bằng chữ: Chín mươi bảy hai trăm hai mươi ngàn đồng chẵn</t>
  </si>
  <si>
    <t>Học phí nghề ngắn hạn: 2.700.000</t>
  </si>
  <si>
    <t>Học phí tiếng Trung Khóa 3: 1.640.000</t>
  </si>
  <si>
    <t>Học phí tiếng Nhật Khóa 3: 820.000</t>
  </si>
  <si>
    <t>Quân</t>
  </si>
  <si>
    <t xml:space="preserve">Phạm Văn </t>
  </si>
  <si>
    <t>Khải</t>
  </si>
  <si>
    <t xml:space="preserve">Nguyễn Minh </t>
  </si>
  <si>
    <t xml:space="preserve">Nguyễn Quốc </t>
  </si>
  <si>
    <t>Khánh</t>
  </si>
  <si>
    <t>Văn</t>
  </si>
  <si>
    <t>Đức</t>
  </si>
  <si>
    <t>Hùng</t>
  </si>
  <si>
    <t>Thương</t>
  </si>
  <si>
    <t>Huy</t>
  </si>
  <si>
    <t>Trung</t>
  </si>
  <si>
    <t xml:space="preserve">Phan Văn </t>
  </si>
  <si>
    <t>Thiện</t>
  </si>
  <si>
    <t>Hậu</t>
  </si>
  <si>
    <t>Trường</t>
  </si>
  <si>
    <t>Trang</t>
  </si>
  <si>
    <t>Đạt</t>
  </si>
  <si>
    <t>Nam</t>
  </si>
  <si>
    <t>Quang</t>
  </si>
  <si>
    <t>Tâm</t>
  </si>
  <si>
    <t>25/11/1999</t>
  </si>
  <si>
    <t>15/09/1999</t>
  </si>
  <si>
    <t>20/09/1999</t>
  </si>
  <si>
    <t>Phạm Minh	Nhật</t>
  </si>
  <si>
    <t>Nguyễn Ngọc Bích	Trâm</t>
  </si>
  <si>
    <t>Phan Thế 	Đức</t>
  </si>
  <si>
    <t>Trần Minh 	Tâm</t>
  </si>
  <si>
    <t>Đặng Anh 	Tuấn</t>
  </si>
  <si>
    <t>Lê Thế 	Vinh</t>
  </si>
  <si>
    <t>Thái Thị Thùy	Dương</t>
  </si>
  <si>
    <t>Nguyễn Đức	Duy</t>
  </si>
  <si>
    <t>Trần Hồng	Phúc</t>
  </si>
  <si>
    <t>Vòng Tự	Long</t>
  </si>
  <si>
    <t>Huỳnh  Lê	Khoa</t>
  </si>
  <si>
    <t>Trịnh Công 	Minh</t>
  </si>
  <si>
    <t>Tạ Ngọc Phong 	Duy</t>
  </si>
  <si>
    <t>Nhiêu Nhựt	Nam</t>
  </si>
  <si>
    <t>Phan Huỳnh 	Duy</t>
  </si>
  <si>
    <t>Nguyễn Việt	Hưng</t>
  </si>
  <si>
    <t>Lê Nguyễn Hoàng	Nam</t>
  </si>
  <si>
    <t>Cao Minh	Hiền</t>
  </si>
  <si>
    <t>Hà Thanh	Tùng</t>
  </si>
  <si>
    <t>Nguyễn Võ Hà	Anh</t>
  </si>
  <si>
    <t>Phạm Văn	Thái</t>
  </si>
  <si>
    <t>Lê Trà 	My</t>
  </si>
  <si>
    <t>Nguyễn Minh 	Hiếu</t>
  </si>
  <si>
    <t>Nguyễn Thị Thu	Giang</t>
  </si>
  <si>
    <t>Phạm Duy	Tân</t>
  </si>
  <si>
    <t>Lê Minh	Trường</t>
  </si>
  <si>
    <t>Nguyễn Hữu	Tài</t>
  </si>
  <si>
    <t>Trần Thanh Văn	Truyền</t>
  </si>
  <si>
    <t>Trần Nhật	Hào</t>
  </si>
  <si>
    <t>Đặng Cao 	Tiến</t>
  </si>
  <si>
    <t>Nguyễn Đăng	Hiếu</t>
  </si>
  <si>
    <t>Phạm Hoàng Thế 	Anh</t>
  </si>
  <si>
    <t>AB/18E 0012495</t>
  </si>
  <si>
    <t>AB/18E 0012496</t>
  </si>
  <si>
    <t>AB/18E 0012497</t>
  </si>
  <si>
    <t>AB/18E 0012498</t>
  </si>
  <si>
    <t>AB/18E 0012499</t>
  </si>
  <si>
    <t>AB/18E 0012500</t>
  </si>
  <si>
    <t>AB/18E 0012501</t>
  </si>
  <si>
    <t>AB/18E 0012502</t>
  </si>
  <si>
    <t>AB/18E 0012503</t>
  </si>
  <si>
    <t>AB/18E 0012504</t>
  </si>
  <si>
    <t>AB/18E 0012505</t>
  </si>
  <si>
    <t>AB/18E 0012506</t>
  </si>
  <si>
    <t>AB/18E 0012507</t>
  </si>
  <si>
    <t>AB/18E 0012508</t>
  </si>
  <si>
    <t>AB/18E 0012509</t>
  </si>
  <si>
    <t>AB/18E 0012510</t>
  </si>
  <si>
    <t>AB/18E 0012511</t>
  </si>
  <si>
    <t>AB/18E 0012512</t>
  </si>
  <si>
    <t>AB/18E 0012513</t>
  </si>
  <si>
    <t>AB/18E 0012514</t>
  </si>
  <si>
    <t>AB/18E 0012515</t>
  </si>
  <si>
    <t>AB/18E 0012516</t>
  </si>
  <si>
    <t>AB/18E 0012517</t>
  </si>
  <si>
    <t>AB/18E 0012518</t>
  </si>
  <si>
    <t>AB/18E 0012519</t>
  </si>
  <si>
    <t>AB/18E 0012520</t>
  </si>
  <si>
    <t>AB/18E 0012521</t>
  </si>
  <si>
    <t>AB/18E 0012522</t>
  </si>
  <si>
    <t>AB/18E 0012523</t>
  </si>
  <si>
    <t>AB/18E 0012524</t>
  </si>
  <si>
    <t>AB/18E 0012525</t>
  </si>
  <si>
    <t>AB/18E 0012526</t>
  </si>
  <si>
    <t>AB/18E 0012527</t>
  </si>
  <si>
    <t>AB/18E 0012528</t>
  </si>
  <si>
    <t>AB/18E 0012529</t>
  </si>
  <si>
    <t>AB/18E 0012530</t>
  </si>
  <si>
    <t>AB/18E 0012531</t>
  </si>
  <si>
    <t>AB/18E 0012532</t>
  </si>
  <si>
    <t>AB/18E 0012533</t>
  </si>
  <si>
    <t>AB/18E 0012534</t>
  </si>
  <si>
    <t>AB/18E 0012535</t>
  </si>
  <si>
    <t>AB/18E 0012536</t>
  </si>
  <si>
    <t>AB/18E 0012537</t>
  </si>
  <si>
    <t>AB/18E 0012538</t>
  </si>
  <si>
    <t>AB/18E 0012539</t>
  </si>
  <si>
    <t>AB/18E 0012540</t>
  </si>
  <si>
    <t>AB/18E 0012541</t>
  </si>
  <si>
    <t>AB/18E 0012542</t>
  </si>
  <si>
    <t>AB/18E 0012543</t>
  </si>
  <si>
    <t>AB/18E 0012544</t>
  </si>
  <si>
    <t>AB/18E 0012545</t>
  </si>
  <si>
    <t>AB/18E 0012546</t>
  </si>
  <si>
    <t>AB/18E 0012547</t>
  </si>
  <si>
    <t>AB/18E 0012548</t>
  </si>
  <si>
    <t>AB/18E 0012549</t>
  </si>
  <si>
    <t>AB/18E 0012550</t>
  </si>
  <si>
    <t>AB/18E 0012551</t>
  </si>
  <si>
    <t>AB/18E 0012552</t>
  </si>
  <si>
    <t>AB/18E 0012553</t>
  </si>
  <si>
    <t>AB/18E 0012554</t>
  </si>
  <si>
    <t>AB/18E 0012555</t>
  </si>
  <si>
    <t>AB/18E 0012556</t>
  </si>
  <si>
    <t>AB/18E 0012557</t>
  </si>
  <si>
    <t>AB/18E 0012558</t>
  </si>
  <si>
    <t>AB/18E 0012559</t>
  </si>
  <si>
    <t>AB/18E 0012560</t>
  </si>
  <si>
    <t>AB/18E 0012561</t>
  </si>
  <si>
    <t>AB/18E 0012562</t>
  </si>
  <si>
    <t>AB/18E 0012563</t>
  </si>
  <si>
    <t>AB/18E 0012564</t>
  </si>
  <si>
    <t>AB/18E 0012565</t>
  </si>
  <si>
    <t>AB/18E 0012566</t>
  </si>
  <si>
    <t>AB/18E 0012567</t>
  </si>
  <si>
    <t>AB/18E 0012568</t>
  </si>
  <si>
    <t>AB/18E 0012569</t>
  </si>
  <si>
    <t>AB/18E 0012570</t>
  </si>
  <si>
    <t>AB/18E 0012571</t>
  </si>
  <si>
    <t>AB/18E 0012572</t>
  </si>
  <si>
    <t>AB/18E 0012573</t>
  </si>
  <si>
    <t>AB/18E 0012574</t>
  </si>
  <si>
    <t>AB/18E 0012575</t>
  </si>
  <si>
    <t>AB/18E 0012576</t>
  </si>
  <si>
    <t>AB/18E 0012577</t>
  </si>
  <si>
    <t>AB/18E 0012578</t>
  </si>
  <si>
    <t>AB/18E 0012579</t>
  </si>
  <si>
    <t>AB/18E 0012580</t>
  </si>
  <si>
    <t>AB/18E 0012581</t>
  </si>
  <si>
    <t>AB/18E 0012582</t>
  </si>
  <si>
    <t>AB/18E 0012583</t>
  </si>
  <si>
    <t>AB/18E 0012584</t>
  </si>
  <si>
    <t>AB/18E 0012585</t>
  </si>
  <si>
    <t>AB/18E 0012586</t>
  </si>
  <si>
    <t>AB/18E 0012587</t>
  </si>
  <si>
    <t>Học phí anh văn EA1+ EA2</t>
  </si>
  <si>
    <t xml:space="preserve">Học phí anh văn EA2 </t>
  </si>
  <si>
    <t>Học phí tiếng Nhật - khóa 3</t>
  </si>
  <si>
    <t>Bằng chữ: Bảy mươi hai triệu hai trăm lẻ năm ngàn đồng chẵn</t>
  </si>
  <si>
    <t>Học phí anh văn khóa 32: 57.630.000</t>
  </si>
  <si>
    <t>Học phí tiếng Nhật - khóa 1</t>
  </si>
  <si>
    <t>Học phí tiếng Nhật - khóa 2</t>
  </si>
  <si>
    <t>Học phí tiếng Nhật Khóa 3 : 5.055.000 đ</t>
  </si>
  <si>
    <t>Học phí tiếng Trung -Khóa 1</t>
  </si>
  <si>
    <t>Học phí tiếng Trung -Khóa 2</t>
  </si>
  <si>
    <t>Học phí tiếng Trung Khóa 3: 9.520.000</t>
  </si>
  <si>
    <t xml:space="preserve"> </t>
  </si>
  <si>
    <t>Thành phố Hồ Chí Minh, ngày    tháng  11 năm 2019</t>
  </si>
  <si>
    <t>Diệp Tuấn	Phát</t>
  </si>
  <si>
    <t>Nguyễn Quốc	Bảo</t>
  </si>
  <si>
    <t>Từ Thị Hải	Yến</t>
  </si>
  <si>
    <t>Hà Trọng	Lực</t>
  </si>
  <si>
    <t>Mai Hoàng 	Minh</t>
  </si>
  <si>
    <t>Đỗ Thị Quỳnh	Như</t>
  </si>
  <si>
    <t>Dương Kim 	Ngọc</t>
  </si>
  <si>
    <t>Vũ Thành	Đức</t>
  </si>
  <si>
    <t>Lê Nguyễn Hồng	Phúc</t>
  </si>
  <si>
    <t>Bùi Thị Bé Xinh</t>
  </si>
  <si>
    <t>Ngô Quốc 	Hảo</t>
  </si>
  <si>
    <t>Lưu Hà Thu	Thủy</t>
  </si>
  <si>
    <t>Bùi Đức Anh	Tuấn</t>
  </si>
  <si>
    <t>Nguyễn Xuân 	Đạt</t>
  </si>
  <si>
    <t>Vũ Phạm Linh	Hướng</t>
  </si>
  <si>
    <t>Hán Thị Kim 	Duy</t>
  </si>
  <si>
    <t>Học phí tiếng Nhật JA1.3</t>
  </si>
  <si>
    <t>Học phí tiếng Nhật  - Khóa 2</t>
  </si>
  <si>
    <t>Học phí tiếng Hàn - khóa 3</t>
  </si>
  <si>
    <t>Nguyễn Đức</t>
  </si>
  <si>
    <t>Chính</t>
  </si>
  <si>
    <t>Trần Duy</t>
  </si>
  <si>
    <t>Từ Tấn</t>
  </si>
  <si>
    <t>Khoa</t>
  </si>
  <si>
    <t>19/12/1999</t>
  </si>
  <si>
    <t>Thái Hoàng</t>
  </si>
  <si>
    <t>Võ Quốc</t>
  </si>
  <si>
    <t>26/05/1998</t>
  </si>
  <si>
    <t>Bùi Văn</t>
  </si>
  <si>
    <t>Nguyễn Duy</t>
  </si>
  <si>
    <t>Chiến</t>
  </si>
  <si>
    <t>25/06/2000</t>
  </si>
  <si>
    <t>Trần Trí</t>
  </si>
  <si>
    <t>Nguyễn</t>
  </si>
  <si>
    <t>20/02/1998</t>
  </si>
  <si>
    <t>Phan Hoài</t>
  </si>
  <si>
    <t>Nhơn</t>
  </si>
  <si>
    <t>Huỳnh Văn</t>
  </si>
  <si>
    <t>Phát</t>
  </si>
  <si>
    <t>Trương Văn</t>
  </si>
  <si>
    <t>Lợi</t>
  </si>
  <si>
    <t>15/10/1999</t>
  </si>
  <si>
    <t>Lê Minh</t>
  </si>
  <si>
    <t>Nguyễn Thanh</t>
  </si>
  <si>
    <t>Sang</t>
  </si>
  <si>
    <t>26/06/2001</t>
  </si>
  <si>
    <t>Nguyễn Chí</t>
  </si>
  <si>
    <t>16/02/1999</t>
  </si>
  <si>
    <t>Nguyễn Hải</t>
  </si>
  <si>
    <t>Sơn</t>
  </si>
  <si>
    <t>29/11/1999</t>
  </si>
  <si>
    <t>Lê Tuấn</t>
  </si>
  <si>
    <t>Nguyễn Thái</t>
  </si>
  <si>
    <t>Hoàng</t>
  </si>
  <si>
    <t>Tánh</t>
  </si>
  <si>
    <t>30/01/1999</t>
  </si>
  <si>
    <t xml:space="preserve">Nguyễn Thái </t>
  </si>
  <si>
    <t>Hòa</t>
  </si>
  <si>
    <t>31/07/1998</t>
  </si>
  <si>
    <t>Tòng Thị Bích</t>
  </si>
  <si>
    <t>Tiên</t>
  </si>
  <si>
    <t>Kiều Tấn</t>
  </si>
  <si>
    <t>Thắng</t>
  </si>
  <si>
    <t>17/02/2000</t>
  </si>
  <si>
    <t>Trần Văn</t>
  </si>
  <si>
    <t>Cường</t>
  </si>
  <si>
    <t>Nguyễn Ngọc</t>
  </si>
  <si>
    <t>Nguyện</t>
  </si>
  <si>
    <t>17/05/1995</t>
  </si>
  <si>
    <t>Hồ Thiên</t>
  </si>
  <si>
    <t>Thịnh</t>
  </si>
  <si>
    <t>Nguyễn Minh</t>
  </si>
  <si>
    <t>22/08/1998</t>
  </si>
  <si>
    <t>Trương Phát Đạt</t>
  </si>
  <si>
    <t>17/03/1998</t>
  </si>
  <si>
    <t>Võ Văn</t>
  </si>
  <si>
    <t>Hạ</t>
  </si>
  <si>
    <t>28/06/1998</t>
  </si>
  <si>
    <t>Tô Thành</t>
  </si>
  <si>
    <t>16/06/1999</t>
  </si>
  <si>
    <t>Mai Đức</t>
  </si>
  <si>
    <t>14/04/1998</t>
  </si>
  <si>
    <t>Thuận</t>
  </si>
  <si>
    <t>13/09/1999</t>
  </si>
  <si>
    <t>Võ Trí</t>
  </si>
  <si>
    <t>Hoài</t>
  </si>
  <si>
    <t>An</t>
  </si>
  <si>
    <t>14/09/1999</t>
  </si>
  <si>
    <t>Huỳnh Thanh</t>
  </si>
  <si>
    <t>Hưng</t>
  </si>
  <si>
    <t>Nguyễn Quốc</t>
  </si>
  <si>
    <t>Doanh</t>
  </si>
  <si>
    <t>19/02/1999</t>
  </si>
  <si>
    <t>Huỳnh Gia</t>
  </si>
  <si>
    <t>Bảo</t>
  </si>
  <si>
    <t>Lê Khắc</t>
  </si>
  <si>
    <t>Hà Thanh</t>
  </si>
  <si>
    <t>Tùng</t>
  </si>
  <si>
    <t>26/12/1998</t>
  </si>
  <si>
    <t>Lê Phát</t>
  </si>
  <si>
    <t xml:space="preserve">Lầu Ngọc </t>
  </si>
  <si>
    <t>24/12/2004</t>
  </si>
  <si>
    <t>Nguyễn Vĩnh</t>
  </si>
  <si>
    <t>Nghi</t>
  </si>
  <si>
    <t>25/09/1999</t>
  </si>
  <si>
    <t>Mai Trung</t>
  </si>
  <si>
    <t>Long</t>
  </si>
  <si>
    <t>25/09/1993</t>
  </si>
  <si>
    <t>Trần Trung</t>
  </si>
  <si>
    <t>Châu Tuấn</t>
  </si>
  <si>
    <t>21/12/1998</t>
  </si>
  <si>
    <t>Công</t>
  </si>
  <si>
    <t>Nguyễn Công</t>
  </si>
  <si>
    <t>Minh</t>
  </si>
  <si>
    <t>Ngô Trực</t>
  </si>
  <si>
    <t>Diệp Tuấn</t>
  </si>
  <si>
    <t>22/02/1999</t>
  </si>
  <si>
    <t>Phan Lê Đức</t>
  </si>
  <si>
    <t>31/03/1999</t>
  </si>
  <si>
    <t>28/10/1996</t>
  </si>
  <si>
    <t>Lê Thế</t>
  </si>
  <si>
    <t>Vinh</t>
  </si>
  <si>
    <t>25/08/1998</t>
  </si>
  <si>
    <t>Lê Văn Chí</t>
  </si>
  <si>
    <t>16/02/1997</t>
  </si>
  <si>
    <t>Lê Văn Hải</t>
  </si>
  <si>
    <t>28/06/1997</t>
  </si>
  <si>
    <t>Trần Hoàng</t>
  </si>
  <si>
    <t>Giang</t>
  </si>
  <si>
    <t>27/04/1995</t>
  </si>
  <si>
    <t>Hoàng Thế</t>
  </si>
  <si>
    <t>Lực</t>
  </si>
  <si>
    <t>30/04/1996</t>
  </si>
  <si>
    <t>Lê Huy</t>
  </si>
  <si>
    <t>27/02/1999</t>
  </si>
  <si>
    <t>Phạm Quốc</t>
  </si>
  <si>
    <t>Tuấn</t>
  </si>
  <si>
    <t>Vũ Văn</t>
  </si>
  <si>
    <t>Trương Phú Minh</t>
  </si>
  <si>
    <t>Hồ Công</t>
  </si>
  <si>
    <t>15/03/1999</t>
  </si>
  <si>
    <t>Trần Thị</t>
  </si>
  <si>
    <t>Trà</t>
  </si>
  <si>
    <t>28/02/1998</t>
  </si>
  <si>
    <t>Đoàn</t>
  </si>
  <si>
    <t>28/07/1998</t>
  </si>
  <si>
    <t>Trần Trọng</t>
  </si>
  <si>
    <t>Phạm Xuân</t>
  </si>
  <si>
    <t>20/18/1998</t>
  </si>
  <si>
    <t>Nguyễn Thiện</t>
  </si>
  <si>
    <t>Nguyễn Lê Tấn</t>
  </si>
  <si>
    <t>Trần Thị Thu</t>
  </si>
  <si>
    <t>Sương</t>
  </si>
  <si>
    <t>26/11/1997</t>
  </si>
  <si>
    <t>Cao Văn</t>
  </si>
  <si>
    <t>23/06/1999</t>
  </si>
  <si>
    <t>Hồ Tấn</t>
  </si>
  <si>
    <t>25/09/1998</t>
  </si>
  <si>
    <t>Nguyễn Trường</t>
  </si>
  <si>
    <t>Lê Phong</t>
  </si>
  <si>
    <t>Hào</t>
  </si>
  <si>
    <t>Nguyễn Văn</t>
  </si>
  <si>
    <t>Duy</t>
  </si>
  <si>
    <t>16/02/1998</t>
  </si>
  <si>
    <t>Đỗ Ngọc</t>
  </si>
  <si>
    <t>Cương</t>
  </si>
  <si>
    <t>Vũ Đức</t>
  </si>
  <si>
    <t>Phạm Hữu</t>
  </si>
  <si>
    <t>14/12/1999</t>
  </si>
  <si>
    <t>Đàm Quốc</t>
  </si>
  <si>
    <t>26/09/1999</t>
  </si>
  <si>
    <t>Võ Văn Trung</t>
  </si>
  <si>
    <t>Nguyên</t>
  </si>
  <si>
    <t>20/10/1998</t>
  </si>
  <si>
    <t>Phùng Xuân Bảo</t>
  </si>
  <si>
    <t>13/04/1999</t>
  </si>
  <si>
    <t>Ngô Thanh</t>
  </si>
  <si>
    <t>21/09/1999</t>
  </si>
  <si>
    <t>Phan Thanh</t>
  </si>
  <si>
    <t>30/03/1999</t>
  </si>
  <si>
    <t>Nguyễn Hùng</t>
  </si>
  <si>
    <t>Vĩ</t>
  </si>
  <si>
    <t>20/10/1999</t>
  </si>
  <si>
    <t>Trần Ngọc</t>
  </si>
  <si>
    <t>Hải</t>
  </si>
  <si>
    <t>Lê Việt</t>
  </si>
  <si>
    <t>Võ Kim</t>
  </si>
  <si>
    <t>13/08/2000</t>
  </si>
  <si>
    <t>Nguyễn Thành</t>
  </si>
  <si>
    <t>Luân</t>
  </si>
  <si>
    <t>Võ Quang</t>
  </si>
  <si>
    <t>Quy</t>
  </si>
  <si>
    <t>30/05/1995</t>
  </si>
  <si>
    <t>Võ Đại</t>
  </si>
  <si>
    <t>Việt</t>
  </si>
  <si>
    <t>29/06/1997</t>
  </si>
  <si>
    <t>Lê Nhựt</t>
  </si>
  <si>
    <t>21/03/2004</t>
  </si>
  <si>
    <t>Lương Thanh</t>
  </si>
  <si>
    <t>Nguyễn Trọng</t>
  </si>
  <si>
    <t>Nghĩa</t>
  </si>
  <si>
    <t>13/07/1996</t>
  </si>
  <si>
    <t>Nguyễn Lê Phương</t>
  </si>
  <si>
    <t>18/02/2004</t>
  </si>
  <si>
    <t>Nguyễn Lê Nhã</t>
  </si>
  <si>
    <t>Quyên</t>
  </si>
  <si>
    <t>Nguyễn Thị</t>
  </si>
  <si>
    <t>16/04/1998</t>
  </si>
  <si>
    <t>Lương Tấn</t>
  </si>
  <si>
    <t>Thông</t>
  </si>
  <si>
    <t>Đồng Lê Hoàng</t>
  </si>
  <si>
    <t>27/02/2004</t>
  </si>
  <si>
    <t>Hồ Quốc</t>
  </si>
  <si>
    <t>Di</t>
  </si>
  <si>
    <t>14/06/1998</t>
  </si>
  <si>
    <t>Lưu Quốc</t>
  </si>
  <si>
    <t>Văn Quốc</t>
  </si>
  <si>
    <t>15/08/1995</t>
  </si>
  <si>
    <t>Nguyễn Trung</t>
  </si>
  <si>
    <t>Đỗ Minh</t>
  </si>
  <si>
    <t>Dốn</t>
  </si>
  <si>
    <t>Hồ Đình</t>
  </si>
  <si>
    <t>Lê Thị Bích</t>
  </si>
  <si>
    <t>19/09/1998</t>
  </si>
  <si>
    <t>Trấn Ngọc</t>
  </si>
  <si>
    <t>Nguyễn Lê Hoàng</t>
  </si>
  <si>
    <t>Kiên</t>
  </si>
  <si>
    <t>23/03/1999</t>
  </si>
  <si>
    <t>Lê Nhất</t>
  </si>
  <si>
    <t>Trí</t>
  </si>
  <si>
    <t>Giàu</t>
  </si>
  <si>
    <t>Lê Khánh</t>
  </si>
  <si>
    <t>30/10/1999</t>
  </si>
  <si>
    <t>Nguyễn Phước</t>
  </si>
  <si>
    <t>Hiền</t>
  </si>
  <si>
    <t>Ngô Trung</t>
  </si>
  <si>
    <t>Lê Thành Huỳnh</t>
  </si>
  <si>
    <t>Trần Huỳnh Hoa Thúy</t>
  </si>
  <si>
    <t>Vy</t>
  </si>
  <si>
    <t>Đỗ Thế</t>
  </si>
  <si>
    <t>Châu</t>
  </si>
  <si>
    <t>28/04/1995</t>
  </si>
  <si>
    <t>Đinh Thị</t>
  </si>
  <si>
    <t>Mi</t>
  </si>
  <si>
    <t>31/01/2002</t>
  </si>
  <si>
    <t>Lê Thị Quỳnh</t>
  </si>
  <si>
    <t>18/06/2002</t>
  </si>
  <si>
    <t>Huỳnh Phạm Hải</t>
  </si>
  <si>
    <t>My</t>
  </si>
  <si>
    <t>Nguyễn Hữu</t>
  </si>
  <si>
    <t>Khương</t>
  </si>
  <si>
    <t>26/09/1995</t>
  </si>
  <si>
    <t>Mộc</t>
  </si>
  <si>
    <t>25/05/1999</t>
  </si>
  <si>
    <t>28/01/1999</t>
  </si>
  <si>
    <t>20/07/1999</t>
  </si>
  <si>
    <t>Trương Quốc</t>
  </si>
  <si>
    <t>27/06/1997</t>
  </si>
  <si>
    <t>Huỳnh Nhất</t>
  </si>
  <si>
    <t>Lâm</t>
  </si>
  <si>
    <t>Lê Văn</t>
  </si>
  <si>
    <t>Quý</t>
  </si>
  <si>
    <t>18/03/1998</t>
  </si>
  <si>
    <t>Huỳnh Phúc</t>
  </si>
  <si>
    <t>28/12/1999</t>
  </si>
  <si>
    <t>Nguyễn Hoàng Anh</t>
  </si>
  <si>
    <t>Thư</t>
  </si>
  <si>
    <t>Phùng Thị Bảo</t>
  </si>
  <si>
    <t>26/12/2002</t>
  </si>
  <si>
    <t>Trần Lê Trường</t>
  </si>
  <si>
    <t>Ân</t>
  </si>
  <si>
    <t>17/07/2000</t>
  </si>
  <si>
    <t>Võ Hiếu</t>
  </si>
  <si>
    <t>Nguyễn Nhất</t>
  </si>
  <si>
    <t>Phi</t>
  </si>
  <si>
    <t>Võ Minh</t>
  </si>
  <si>
    <t>Đỗ Hoàng</t>
  </si>
  <si>
    <t>19/10/1997</t>
  </si>
  <si>
    <t>Lương Quốc</t>
  </si>
  <si>
    <t>20/04/2002</t>
  </si>
  <si>
    <t>Tiêu Gia</t>
  </si>
  <si>
    <t>Huưng</t>
  </si>
  <si>
    <t>13/05/2002</t>
  </si>
  <si>
    <t>Nguyễn Thị Tường</t>
  </si>
  <si>
    <t>28/12/2002</t>
  </si>
  <si>
    <t>Phạm Ngọc</t>
  </si>
  <si>
    <t>Tuyền</t>
  </si>
  <si>
    <t>14/05/2002</t>
  </si>
  <si>
    <t>Tạ Trọng</t>
  </si>
  <si>
    <t>Lê Bá Việt</t>
  </si>
  <si>
    <t>22/11/1999</t>
  </si>
  <si>
    <t>Trần Anh</t>
  </si>
  <si>
    <t>26/06/2002</t>
  </si>
  <si>
    <t xml:space="preserve">Trần Minh </t>
  </si>
  <si>
    <t>28/06/2002</t>
  </si>
  <si>
    <t>Huỳnh Thị Ngọc</t>
  </si>
  <si>
    <t>Lan</t>
  </si>
  <si>
    <t>31/12/2002</t>
  </si>
  <si>
    <t>Lê Hoàng</t>
  </si>
  <si>
    <t>Nguyễn Lê</t>
  </si>
  <si>
    <t>Lân</t>
  </si>
  <si>
    <t>Lê Tấn</t>
  </si>
  <si>
    <t>Thành</t>
  </si>
  <si>
    <t>Toàn</t>
  </si>
  <si>
    <t>26/08/1999</t>
  </si>
  <si>
    <t>Nguyễn Quốc Huy</t>
  </si>
  <si>
    <t>23/11/2003</t>
  </si>
  <si>
    <t>Cấn Trần Gia</t>
  </si>
  <si>
    <t>23/12/2004</t>
  </si>
  <si>
    <t>Thi</t>
  </si>
  <si>
    <t>Hoàng Thị Minh</t>
  </si>
  <si>
    <t>27/10/2000</t>
  </si>
  <si>
    <t>Vũ Quang</t>
  </si>
  <si>
    <t>Nguyễn Thị Hoàng</t>
  </si>
  <si>
    <t>23/10/2000</t>
  </si>
  <si>
    <t>Nguyễn Trần Minh</t>
  </si>
  <si>
    <t>Nguyệt</t>
  </si>
  <si>
    <t>21/01/2000</t>
  </si>
  <si>
    <t>Tô Thị Kiều</t>
  </si>
  <si>
    <t>Lý Hoàng</t>
  </si>
  <si>
    <t>Trần Xuân</t>
  </si>
  <si>
    <t>29/06/2002</t>
  </si>
  <si>
    <t>Huỳnh Nhật</t>
  </si>
  <si>
    <t>Trần Thanh</t>
  </si>
  <si>
    <t>Nguyễn Hoàng Ngọc</t>
  </si>
  <si>
    <t>Mỹ</t>
  </si>
  <si>
    <t>Nguyễn Tùng</t>
  </si>
  <si>
    <t>18/02/1999</t>
  </si>
  <si>
    <t>Chung Quốc</t>
  </si>
  <si>
    <t>Dự</t>
  </si>
  <si>
    <t>Lương Nam</t>
  </si>
  <si>
    <t>Định</t>
  </si>
  <si>
    <t>13/07/2002</t>
  </si>
  <si>
    <t>Nguyễn Dương Tấn</t>
  </si>
  <si>
    <t>Phong</t>
  </si>
  <si>
    <t>16/05/2002</t>
  </si>
  <si>
    <t>Lưu Thắng</t>
  </si>
  <si>
    <t>Bình</t>
  </si>
  <si>
    <t>20/08/2003</t>
  </si>
  <si>
    <t>Nguyễn Phạm Quốc</t>
  </si>
  <si>
    <t>Nguyễn Đông</t>
  </si>
  <si>
    <t>13/02/1996</t>
  </si>
  <si>
    <t>Lê Vũ</t>
  </si>
  <si>
    <t>27/10/1999</t>
  </si>
  <si>
    <t>Vũ Minh</t>
  </si>
  <si>
    <t>Quảng</t>
  </si>
  <si>
    <t>Ngô Nguyễn Hoài</t>
  </si>
  <si>
    <t>19/10/1999</t>
  </si>
  <si>
    <t>Võ Hữu Gia</t>
  </si>
  <si>
    <t>Lâm Thế</t>
  </si>
  <si>
    <t>21/07/1999</t>
  </si>
  <si>
    <t>Phan Hoàng Gia</t>
  </si>
  <si>
    <t>14/07/2001</t>
  </si>
  <si>
    <t>Đỗ Đức</t>
  </si>
  <si>
    <t>21/02/2002</t>
  </si>
  <si>
    <t>Trần Minh</t>
  </si>
  <si>
    <t>26/05/1999</t>
  </si>
  <si>
    <t>Lê Duy</t>
  </si>
  <si>
    <t>Trần Bảo</t>
  </si>
  <si>
    <t>Ngô Quang</t>
  </si>
  <si>
    <t>Huấn</t>
  </si>
  <si>
    <t>20/11/1984</t>
  </si>
  <si>
    <t>Cao Thanh</t>
  </si>
  <si>
    <t>Tiển</t>
  </si>
  <si>
    <t>Phan Minh</t>
  </si>
  <si>
    <t>Tiến</t>
  </si>
  <si>
    <t>23/11/1997</t>
  </si>
  <si>
    <t>Phan Nguyễn Hải</t>
  </si>
  <si>
    <t>Đăng</t>
  </si>
  <si>
    <t>Phạm Lưu Hoàng</t>
  </si>
  <si>
    <t>Vương</t>
  </si>
  <si>
    <t>18/05/2002</t>
  </si>
  <si>
    <t>15/04/1998</t>
  </si>
  <si>
    <t>Nguyễn Lê Hữu</t>
  </si>
  <si>
    <t xml:space="preserve"> Phú</t>
  </si>
  <si>
    <t>17/09/2002</t>
  </si>
  <si>
    <t>Diệp Nguyễn</t>
  </si>
  <si>
    <t>Hà Vũ</t>
  </si>
  <si>
    <t>Dũng</t>
  </si>
  <si>
    <t>24/12/2002</t>
  </si>
  <si>
    <t>Dương Tiến</t>
  </si>
  <si>
    <t>Phạm Thanh</t>
  </si>
  <si>
    <t>19/03/2002</t>
  </si>
  <si>
    <t>Huỳnh Ngọc</t>
  </si>
  <si>
    <t>30/12/2002</t>
  </si>
  <si>
    <t>Nguyễn Phúc</t>
  </si>
  <si>
    <t>14/10/2002</t>
  </si>
  <si>
    <t>Phan Giang</t>
  </si>
  <si>
    <t>Trần Phước</t>
  </si>
  <si>
    <t>Lộc</t>
  </si>
  <si>
    <t>13/03/2001</t>
  </si>
  <si>
    <t>Danh Hoàng</t>
  </si>
  <si>
    <t>15/02/2002</t>
  </si>
  <si>
    <t>Lê Phạm Tuấn</t>
  </si>
  <si>
    <t>13/09/2002</t>
  </si>
  <si>
    <t>Nguyễn Lưu Hoàng</t>
  </si>
  <si>
    <t>Chương</t>
  </si>
  <si>
    <t>Triệu</t>
  </si>
  <si>
    <t>Huỳnh Thiên</t>
  </si>
  <si>
    <t>13/11/2002</t>
  </si>
  <si>
    <t>Mai Tỷ</t>
  </si>
  <si>
    <t>Phú</t>
  </si>
  <si>
    <t>29/08/2000</t>
  </si>
  <si>
    <t>Lê Đình</t>
  </si>
  <si>
    <t>Hà Lê Duy</t>
  </si>
  <si>
    <t>29/12/1999</t>
  </si>
  <si>
    <t>Nguyễn Hoàng</t>
  </si>
  <si>
    <t>13/08/1999</t>
  </si>
  <si>
    <t>Nguyễn Tuấn</t>
  </si>
  <si>
    <t>25/03/2002</t>
  </si>
  <si>
    <t>Trần Thị Ngọc</t>
  </si>
  <si>
    <t>Duyên</t>
  </si>
  <si>
    <t>21/10/2001</t>
  </si>
  <si>
    <t>Trần Công</t>
  </si>
  <si>
    <t>25/06/1999</t>
  </si>
  <si>
    <t>Tô Anh</t>
  </si>
  <si>
    <t>16/09/1999</t>
  </si>
  <si>
    <t>Nguyễn Tú</t>
  </si>
  <si>
    <t>26/10/2000</t>
  </si>
  <si>
    <t>Lê Xuân</t>
  </si>
  <si>
    <t>24/11/2002</t>
  </si>
  <si>
    <t>Đào Hữu Ngọc</t>
  </si>
  <si>
    <t>Diệu</t>
  </si>
  <si>
    <t>23/09/1996</t>
  </si>
  <si>
    <t>Nguyễn Hoàng Nhật</t>
  </si>
  <si>
    <t>Tân</t>
  </si>
  <si>
    <t>Đặng Đình</t>
  </si>
  <si>
    <t>Nguyễn Hoàng Hoài</t>
  </si>
  <si>
    <t>Hồng Hoàng</t>
  </si>
  <si>
    <t>Hoa</t>
  </si>
  <si>
    <t>Bùi Chí</t>
  </si>
  <si>
    <t>29/08/2001</t>
  </si>
  <si>
    <t>Trần Tuấn</t>
  </si>
  <si>
    <t>Khởi</t>
  </si>
  <si>
    <t>Lê Quốc</t>
  </si>
  <si>
    <t>Liều Hi</t>
  </si>
  <si>
    <t>17/10/2002</t>
  </si>
  <si>
    <t>Nguyễn Gia</t>
  </si>
  <si>
    <t>14/04/2002</t>
  </si>
  <si>
    <t>Hoàng Đăng</t>
  </si>
  <si>
    <t>Phạm </t>
  </si>
  <si>
    <t>15/07/1998</t>
  </si>
  <si>
    <t>Trương Thanh</t>
  </si>
  <si>
    <t>13/10/1997</t>
  </si>
  <si>
    <t>Nguyễn Xuân</t>
  </si>
  <si>
    <t>Trọng</t>
  </si>
  <si>
    <t>30/05/2002</t>
  </si>
  <si>
    <t>Huỳnh Trọng</t>
  </si>
  <si>
    <t>23/03/2001</t>
  </si>
  <si>
    <t>Hồ Khánh</t>
  </si>
  <si>
    <t>Tú</t>
  </si>
  <si>
    <t>23/11/2002</t>
  </si>
  <si>
    <t>Nguyễn Tấn</t>
  </si>
  <si>
    <t>Dương  Phạm Minh</t>
  </si>
  <si>
    <t>17/11/1999</t>
  </si>
  <si>
    <t>Hà Văn</t>
  </si>
  <si>
    <t>31/08/1996</t>
  </si>
  <si>
    <t>Bùi Ngọc</t>
  </si>
  <si>
    <t>24/05/2000</t>
  </si>
  <si>
    <t>Phạm Minh</t>
  </si>
  <si>
    <t>Dương Minh</t>
  </si>
  <si>
    <t>Trần Nhựt</t>
  </si>
  <si>
    <t>Bùi Tấn</t>
  </si>
  <si>
    <t>15/05/1999</t>
  </si>
  <si>
    <t>20/10/2003</t>
  </si>
  <si>
    <t>Nguyễn Quốc Anh</t>
  </si>
  <si>
    <t>28/04/2003</t>
  </si>
  <si>
    <t>Lê Thị Thùy</t>
  </si>
  <si>
    <t>25/01/1998</t>
  </si>
  <si>
    <t>Theo</t>
  </si>
  <si>
    <t>Phan Bửu</t>
  </si>
  <si>
    <t>20/12/1996</t>
  </si>
  <si>
    <t>Khúc Văn</t>
  </si>
  <si>
    <t>29/07/2003</t>
  </si>
  <si>
    <t>Nguyễn Trần Gia</t>
  </si>
  <si>
    <t>Hân</t>
  </si>
  <si>
    <t>23/12/2003</t>
  </si>
  <si>
    <t>Lù Dìu</t>
  </si>
  <si>
    <t>Bánh</t>
  </si>
  <si>
    <t>20/05/1998</t>
  </si>
  <si>
    <t>Nguyễn Nhựt</t>
  </si>
  <si>
    <t>14/03/2002</t>
  </si>
  <si>
    <t>Trương Kiều</t>
  </si>
  <si>
    <t>29/10/1999</t>
  </si>
  <si>
    <t>Hứa Ngọc Thanh</t>
  </si>
  <si>
    <t>Nhàn</t>
  </si>
  <si>
    <t>Trần Đức</t>
  </si>
  <si>
    <t>17/11/1998</t>
  </si>
  <si>
    <t>Hóa</t>
  </si>
  <si>
    <t>19/03/1999</t>
  </si>
  <si>
    <t>Lê Chí</t>
  </si>
  <si>
    <t>Lê</t>
  </si>
  <si>
    <t>19/02/2002</t>
  </si>
  <si>
    <t>Quách Khánh</t>
  </si>
  <si>
    <t>21/03/1996</t>
  </si>
  <si>
    <t>Nguyễn Hoàng Minh</t>
  </si>
  <si>
    <t>Nguyễn Đỗ Mạnh</t>
  </si>
  <si>
    <t>Hoàng Mạnh</t>
  </si>
  <si>
    <t>Doãn</t>
  </si>
  <si>
    <t>23/12/2002</t>
  </si>
  <si>
    <t>Nguyễn Thị Anh</t>
  </si>
  <si>
    <t>Lê Trần Hoàng</t>
  </si>
  <si>
    <t>29/05/2002</t>
  </si>
  <si>
    <t>Vũ Hoàng</t>
  </si>
  <si>
    <t>27/06/1999</t>
  </si>
  <si>
    <t>Khăm</t>
  </si>
  <si>
    <t>Lượng</t>
  </si>
  <si>
    <t>20/05/1999</t>
  </si>
  <si>
    <t>Lê Nguyễn Ngọc</t>
  </si>
  <si>
    <t>24/12/1999</t>
  </si>
  <si>
    <t>Võ Hồng</t>
  </si>
  <si>
    <t>Tôn Thất</t>
  </si>
  <si>
    <t>AB/18E 0012755</t>
  </si>
  <si>
    <t>AB/18E 0012756</t>
  </si>
  <si>
    <t>AB/18E 0012757</t>
  </si>
  <si>
    <t>AB/18E 0012758</t>
  </si>
  <si>
    <t>AB/18E 0012759</t>
  </si>
  <si>
    <t>AB/18E 0012760</t>
  </si>
  <si>
    <t>AB/18E 0012761</t>
  </si>
  <si>
    <t>AB/18E 0012762</t>
  </si>
  <si>
    <t>AB/18E 0012763</t>
  </si>
  <si>
    <t>AB/18E 0012764</t>
  </si>
  <si>
    <t>AB/18E 0012765</t>
  </si>
  <si>
    <t>AB/18E 0012766</t>
  </si>
  <si>
    <t>AB/18E 0012767</t>
  </si>
  <si>
    <t>AB/18E 0012768</t>
  </si>
  <si>
    <t>AB/18E 0012769</t>
  </si>
  <si>
    <t>AB/18E 0012770</t>
  </si>
  <si>
    <t>AB/18E 0012771</t>
  </si>
  <si>
    <t>AB/18E 0012772</t>
  </si>
  <si>
    <t>AB/18E 0012773</t>
  </si>
  <si>
    <t>AB/18E 0012774</t>
  </si>
  <si>
    <t>AB/18E 0012775</t>
  </si>
  <si>
    <t>AB/18E 0012776</t>
  </si>
  <si>
    <t>AB/18E 0012777</t>
  </si>
  <si>
    <t>AB/18E 0012778</t>
  </si>
  <si>
    <t>AB/18E 0012779</t>
  </si>
  <si>
    <t>AB/18E 0012780</t>
  </si>
  <si>
    <t>AB/18E 0012781</t>
  </si>
  <si>
    <t>AB/18E 0012782</t>
  </si>
  <si>
    <t>AB/18E 0012783</t>
  </si>
  <si>
    <t>AB/18E 0012784</t>
  </si>
  <si>
    <t>AB/18E 0012785</t>
  </si>
  <si>
    <t>AB/18E 0012786</t>
  </si>
  <si>
    <t>AB/18E 0012787</t>
  </si>
  <si>
    <t>AB/18E 0012788</t>
  </si>
  <si>
    <t>AB/18E 0012789</t>
  </si>
  <si>
    <t>AB/18E 0012790</t>
  </si>
  <si>
    <t>AB/18E 0012791</t>
  </si>
  <si>
    <t>AB/18E 0012792</t>
  </si>
  <si>
    <t>AB/18E 0012793</t>
  </si>
  <si>
    <t>AB/18E 0012794</t>
  </si>
  <si>
    <t>AB/18E 0012795</t>
  </si>
  <si>
    <t>AB/18E 0012796</t>
  </si>
  <si>
    <t>AB/18E 0012797</t>
  </si>
  <si>
    <t>AB/18E 0012798</t>
  </si>
  <si>
    <t>AB/18E 0012799</t>
  </si>
  <si>
    <t>AB/18E 0012800</t>
  </si>
  <si>
    <t>AB/18E 0012801</t>
  </si>
  <si>
    <t>AB/18E 0012802</t>
  </si>
  <si>
    <t>AB/18E 0012803</t>
  </si>
  <si>
    <t>AB/18E 0012804</t>
  </si>
  <si>
    <t>AB/18E 0012805</t>
  </si>
  <si>
    <t>AB/18E 0012806</t>
  </si>
  <si>
    <t>AB/18E 0012807</t>
  </si>
  <si>
    <t>AB/18E 0012808</t>
  </si>
  <si>
    <t>AB/18E 0012809</t>
  </si>
  <si>
    <t>AB/18E 0012810</t>
  </si>
  <si>
    <t>AB/18E 0012811</t>
  </si>
  <si>
    <t>AB/18E 0012812</t>
  </si>
  <si>
    <t>AB/18E 0012813</t>
  </si>
  <si>
    <t>AB/18E 0012814</t>
  </si>
  <si>
    <t>AB/18E 0012815</t>
  </si>
  <si>
    <t>AB/18E 0012816</t>
  </si>
  <si>
    <t>AB/18E 0012817</t>
  </si>
  <si>
    <t>AB/18E 0012818</t>
  </si>
  <si>
    <t>AB/18E 0012819</t>
  </si>
  <si>
    <t>AB/18E 0012820</t>
  </si>
  <si>
    <t>AB/18E 0012821</t>
  </si>
  <si>
    <t>AB/18E 0012822</t>
  </si>
  <si>
    <t>AB/18E 0012823</t>
  </si>
  <si>
    <t>AB/18E 0012824</t>
  </si>
  <si>
    <t>AB/18E 0012825</t>
  </si>
  <si>
    <t>AB/18E 0012826</t>
  </si>
  <si>
    <t>AB/18E 0012827</t>
  </si>
  <si>
    <t>AB/18E 0012828</t>
  </si>
  <si>
    <t>AB/18E 0012829</t>
  </si>
  <si>
    <t>AB/18E 0012830</t>
  </si>
  <si>
    <t>Huỳnh Tấn	Thành</t>
  </si>
  <si>
    <t>Bay Công	Hậu</t>
  </si>
  <si>
    <t>Đặng Lê Hoàng 	Thái</t>
  </si>
  <si>
    <t>Trần Ngọc	Duy</t>
  </si>
  <si>
    <t>Mai Quốc	Khải</t>
  </si>
  <si>
    <t>Vương Thanh	Dal</t>
  </si>
  <si>
    <t>Nguyễn Đức	Chính</t>
  </si>
  <si>
    <t>Lệ phí thi CCB anh Văn</t>
  </si>
  <si>
    <t>Trần Ngọc Thúy	An</t>
  </si>
  <si>
    <t>Nguyễn Quốc 	Vũ</t>
  </si>
  <si>
    <t>Phạm Minh	Tín</t>
  </si>
  <si>
    <t>Nguyễn Trung 	Tín</t>
  </si>
  <si>
    <t>Nguyễn Phú	Quốc</t>
  </si>
  <si>
    <t>Bùi Minh 	Tuấn</t>
  </si>
  <si>
    <t>AB/18E 0012831</t>
  </si>
  <si>
    <t>AB/18E 0012832</t>
  </si>
  <si>
    <t>AB/18E 0012833</t>
  </si>
  <si>
    <t>AB/18E 0012834</t>
  </si>
  <si>
    <t>AB/18E 0012835</t>
  </si>
  <si>
    <t>AB/18E 0012836</t>
  </si>
  <si>
    <t>AB/18E 0012837</t>
  </si>
  <si>
    <t>AB/18E 0012838</t>
  </si>
  <si>
    <t>AB/18E 0012839</t>
  </si>
  <si>
    <t>AB/18E 0012840</t>
  </si>
  <si>
    <t>AB/18E 0012841</t>
  </si>
  <si>
    <t>AB/18E 0012842</t>
  </si>
  <si>
    <t xml:space="preserve">	Hoàng Anh	Quân	</t>
  </si>
  <si>
    <t xml:space="preserve">Lệ phí thi CCA Tin học </t>
  </si>
  <si>
    <t xml:space="preserve">Lệ phí khảo sát Anh văn cho </t>
  </si>
  <si>
    <t>Phan Hữu Vinh</t>
  </si>
  <si>
    <t>AB/18E 0012843</t>
  </si>
  <si>
    <t>AB/18E 0012844</t>
  </si>
  <si>
    <t>AB/18E 0012845</t>
  </si>
  <si>
    <t>AB/18E 0012846</t>
  </si>
  <si>
    <t>AB/18E 0012847</t>
  </si>
  <si>
    <t>AB/18E 0012848</t>
  </si>
  <si>
    <t>AB/18E 0012849</t>
  </si>
  <si>
    <t>AB/18E 0012850</t>
  </si>
  <si>
    <t>AB/18E 0012851</t>
  </si>
  <si>
    <t>AB/18E 0012852</t>
  </si>
  <si>
    <t>AB/18E 0012853</t>
  </si>
  <si>
    <t>AB/18E 0012854</t>
  </si>
  <si>
    <t>AB/18E 0012855</t>
  </si>
  <si>
    <t>AB/18E 0012856</t>
  </si>
  <si>
    <t>AB/18E 0012857</t>
  </si>
  <si>
    <t>AB/18E 0012858</t>
  </si>
  <si>
    <t>AB/18E 0012859</t>
  </si>
  <si>
    <t>AB/18E 0012860</t>
  </si>
  <si>
    <t>AB/18E 0012861</t>
  </si>
  <si>
    <t>AB/18E 0012862</t>
  </si>
  <si>
    <t>AB/18E 0012863</t>
  </si>
  <si>
    <t>AB/18E 0012864</t>
  </si>
  <si>
    <t>AB/18E 0012865</t>
  </si>
  <si>
    <t>AB/18E 0012866</t>
  </si>
  <si>
    <t>AB/18E 0012867</t>
  </si>
  <si>
    <t>AB/18E 0012868</t>
  </si>
  <si>
    <t>AB/18E 0012869</t>
  </si>
  <si>
    <t>AB/18E 0012870</t>
  </si>
  <si>
    <t>AB/18E 0012871</t>
  </si>
  <si>
    <t>AB/18E 0012872</t>
  </si>
  <si>
    <t>AB/18E 0012873</t>
  </si>
  <si>
    <t>AB/18E 0012874</t>
  </si>
  <si>
    <t>AB/18E 0012875</t>
  </si>
  <si>
    <t>AB/18E 0012876</t>
  </si>
  <si>
    <t>AB/18E 0012877</t>
  </si>
  <si>
    <t>AB/18E 0012878</t>
  </si>
  <si>
    <t>AB/18E 0012879</t>
  </si>
  <si>
    <t>AB/18E 0012880</t>
  </si>
  <si>
    <t>AB/18E 0012881</t>
  </si>
  <si>
    <t>AB/18E 0012882</t>
  </si>
  <si>
    <t>AB/18E 0012883</t>
  </si>
  <si>
    <t>AB/18E 0012884</t>
  </si>
  <si>
    <t>AB/18E 0012885</t>
  </si>
  <si>
    <t>AB/18E 0012886</t>
  </si>
  <si>
    <t>AB/18E 0012887</t>
  </si>
  <si>
    <t>AB/18E 0012888</t>
  </si>
  <si>
    <t>AB/18E 0012889</t>
  </si>
  <si>
    <t>AB/18E 0012890</t>
  </si>
  <si>
    <t>AB/18E 0012891</t>
  </si>
  <si>
    <t>AB/18E 0012892</t>
  </si>
  <si>
    <t>AB/18E 0012893</t>
  </si>
  <si>
    <t>AB/18E 0012894</t>
  </si>
  <si>
    <t>AB/18E 0012895</t>
  </si>
  <si>
    <t>AB/18E 0012896</t>
  </si>
  <si>
    <t>AB/18E 0012897</t>
  </si>
  <si>
    <t>AB/18E 0012898</t>
  </si>
  <si>
    <t>AB/18E 0012899</t>
  </si>
  <si>
    <t>AB/18E 0012900</t>
  </si>
  <si>
    <t>AB/18E 0012901</t>
  </si>
  <si>
    <t>AB/18E 0012902</t>
  </si>
  <si>
    <t>AB/18E 0012903</t>
  </si>
  <si>
    <t>AB/18E 0012904</t>
  </si>
  <si>
    <t>AB/18E 0012905</t>
  </si>
  <si>
    <t>AB/18E 0012906</t>
  </si>
  <si>
    <t>AB/18E 0012907</t>
  </si>
  <si>
    <t>AB/18E 0012908</t>
  </si>
  <si>
    <t>AB/18E 0012909</t>
  </si>
  <si>
    <t>AB/18E 0012910</t>
  </si>
  <si>
    <t>AB/18E 0012911</t>
  </si>
  <si>
    <t>AB/18E 0012912</t>
  </si>
  <si>
    <t>AB/18E 0012913</t>
  </si>
  <si>
    <t>AB/18E 0012914</t>
  </si>
  <si>
    <t>AB/18E 0012915</t>
  </si>
  <si>
    <t>AB/18E 0012916</t>
  </si>
  <si>
    <t>AB/18E 0012917</t>
  </si>
  <si>
    <t>AB/18E 0012918</t>
  </si>
  <si>
    <t>AB/18E 0012919</t>
  </si>
  <si>
    <t>Lê Nhật	Trường</t>
  </si>
  <si>
    <t>Trần Đăng Quân</t>
  </si>
  <si>
    <t>Dương  Thị Tuyết 	Hân</t>
  </si>
  <si>
    <t>Nguyễn Thị Thu	Hương</t>
  </si>
  <si>
    <t>Lê Minh 	Nhật</t>
  </si>
  <si>
    <t>Phạm Ngọc	Thiện</t>
  </si>
  <si>
    <t>Nguyễn Ngọc 	Thạnh</t>
  </si>
  <si>
    <t>Phạm Văn	Phúc</t>
  </si>
  <si>
    <t>Trần Thanh 	Nhân</t>
  </si>
  <si>
    <t>Trần Huỳnh Bảo Ngọc</t>
  </si>
  <si>
    <t>Nguyễn Ngọc Như	Uyên</t>
  </si>
  <si>
    <t>Dương Chí	Thành</t>
  </si>
  <si>
    <t>Nguyễn Thái 	Hòa</t>
  </si>
  <si>
    <t>Nguyễn Ngọc	Nguyện</t>
  </si>
  <si>
    <t>Lệ phí thi CCA anh Văn</t>
  </si>
  <si>
    <t>Học phí tiếng Trung CA1.a</t>
  </si>
  <si>
    <t xml:space="preserve">	Trần Công	Luận	</t>
  </si>
  <si>
    <t xml:space="preserve">	Nguyễn Hoàng	Vinh	</t>
  </si>
  <si>
    <t>Học phí anh văn khóa 32: 160.300.000</t>
  </si>
  <si>
    <t>Học phí tiếng Nhật Khóa 3 : 3.280.000</t>
  </si>
  <si>
    <t>Học phí tiếng Hàn Khóa 3 : 820.000</t>
  </si>
  <si>
    <t>Học phí tiếng Trung Khóa 1:5.610.000</t>
  </si>
  <si>
    <t>Học phí tiếng Trung CA1.C</t>
  </si>
  <si>
    <t>Học phí tiếng Trung Khóa 3:820.000</t>
  </si>
  <si>
    <t>Lệ phí thi khảo sát anh văn ( ngày 15/12/2019) : 2.880.000</t>
  </si>
  <si>
    <t>Lệ phí thi CCA Anh văn ( Ngày thi dự kiến12/01/2002) : 3.700.000</t>
  </si>
  <si>
    <t>Lệ phí thi CCA Tin học ( thi ngày 01/12/2019): 81.750.000</t>
  </si>
  <si>
    <t>Lệ phí thi CCB Anh văn ( Ngày thi dự kiến12/01/2002): 5.600.000</t>
  </si>
  <si>
    <t>Học phí tiếng Nhật Khóa 2:840.000</t>
  </si>
  <si>
    <t>Bằng chữ: Hai trăm sáu mươi lăm triệu sáu trăm ngàn đồng chẵn</t>
  </si>
  <si>
    <t>Thành phố Hồ Chí Minh, ngày 30 tháng  11 năm 2019</t>
  </si>
  <si>
    <t>AB/18E 0012920</t>
  </si>
  <si>
    <t>AB/18E 0012921</t>
  </si>
  <si>
    <t>AB/18E 0012922</t>
  </si>
  <si>
    <t>AB/18E 0012923</t>
  </si>
  <si>
    <t>AB/18E 0012924</t>
  </si>
  <si>
    <t>AB/18E 0012925</t>
  </si>
  <si>
    <t>AB/18E 0012926</t>
  </si>
  <si>
    <t>AB/18E 0012927</t>
  </si>
  <si>
    <t>AB/18E 0012928</t>
  </si>
  <si>
    <t>AB/18E 0012929</t>
  </si>
  <si>
    <t>AB/18E 0012930</t>
  </si>
  <si>
    <t>AB/18E 0012931</t>
  </si>
  <si>
    <t>AB/18E 0012932</t>
  </si>
  <si>
    <t>AB/18E 0012933</t>
  </si>
  <si>
    <t>AB/18E 0012934</t>
  </si>
  <si>
    <t>AB/18E 0012935</t>
  </si>
  <si>
    <t>AB/18E 0012936</t>
  </si>
  <si>
    <t>AB/18E 0012937</t>
  </si>
  <si>
    <t>AB/18E 0012938</t>
  </si>
  <si>
    <t>AB/18E 0012939</t>
  </si>
  <si>
    <t>AB/18E 0012940</t>
  </si>
  <si>
    <t>AB/18E 0012941</t>
  </si>
  <si>
    <t>AB/18E 0012942</t>
  </si>
  <si>
    <t>AB/18E 0012943</t>
  </si>
  <si>
    <t>AB/18E 0012944</t>
  </si>
  <si>
    <t>AB/18E 0012945</t>
  </si>
  <si>
    <t>AB/18E 0012946</t>
  </si>
  <si>
    <t>AB/18E 0012947</t>
  </si>
  <si>
    <t>AB/18E 0012948</t>
  </si>
  <si>
    <t>AB/18E 0012949</t>
  </si>
  <si>
    <t>AB/18E 0012950</t>
  </si>
  <si>
    <t>AB/18E 0012951</t>
  </si>
  <si>
    <t>AB/18E 0012952</t>
  </si>
  <si>
    <t>AB/18E 0012953</t>
  </si>
  <si>
    <t>AB/18E 0012954</t>
  </si>
  <si>
    <t>AB/18E 0012955</t>
  </si>
  <si>
    <t>AB/18E 0012956</t>
  </si>
  <si>
    <t>AB/18E 0012957</t>
  </si>
  <si>
    <t>AB/18E 0012958</t>
  </si>
  <si>
    <t>AB/18E 0012959</t>
  </si>
  <si>
    <t>AB/18E 0012960</t>
  </si>
  <si>
    <t>AB/18E 0012961</t>
  </si>
  <si>
    <t>AB/18E 0012962</t>
  </si>
  <si>
    <t>AB/18E 0012963</t>
  </si>
  <si>
    <t>AB/18E 0012964</t>
  </si>
  <si>
    <t>AB/18E 0012965</t>
  </si>
  <si>
    <t>AB/18E 0012966</t>
  </si>
  <si>
    <t>AB/18E 0012967</t>
  </si>
  <si>
    <t>AB/18E 0012968</t>
  </si>
  <si>
    <t>AB/18E 0012969</t>
  </si>
  <si>
    <t>AB/18E 0012970</t>
  </si>
  <si>
    <t>AB/18E 0012971</t>
  </si>
  <si>
    <t>AB/18E 0012972</t>
  </si>
  <si>
    <t>AB/18E 0012973</t>
  </si>
  <si>
    <t>AB/18E 0012974</t>
  </si>
  <si>
    <t>AB/18E 0012975</t>
  </si>
  <si>
    <t>AB/18E 0012976</t>
  </si>
  <si>
    <t>AB/18E 0012977</t>
  </si>
  <si>
    <t>AB/18E 0012978</t>
  </si>
  <si>
    <t>AB/18E 0012979</t>
  </si>
  <si>
    <t>AB/18E 0012980</t>
  </si>
  <si>
    <t>AB/18E 0012981</t>
  </si>
  <si>
    <t>AB/18E 0012982</t>
  </si>
  <si>
    <t>AB/18E 0012983</t>
  </si>
  <si>
    <t>AB/18E 0012984</t>
  </si>
  <si>
    <t>AB/18E 0012985</t>
  </si>
  <si>
    <t>AB/18E 0012986</t>
  </si>
  <si>
    <t>AB/18E 0012987</t>
  </si>
  <si>
    <t>AB/18E 0012988</t>
  </si>
  <si>
    <t>AB/18E 0012989</t>
  </si>
  <si>
    <t>AB/18E 0012990</t>
  </si>
  <si>
    <t>AB/18E 0012991</t>
  </si>
  <si>
    <t>AB/18E 0012992</t>
  </si>
  <si>
    <t>AB/18E 0012993</t>
  </si>
  <si>
    <t>AB/18E 0012994</t>
  </si>
  <si>
    <t>AB/18E 0012995</t>
  </si>
  <si>
    <t>AB/18E 0012996</t>
  </si>
  <si>
    <t>AB/18E 0012997</t>
  </si>
  <si>
    <t>AB/18E 0012998</t>
  </si>
  <si>
    <t>AB/18E 0012999</t>
  </si>
  <si>
    <t>AB/18E 0013000</t>
  </si>
  <si>
    <t>AB/18E 0013001</t>
  </si>
  <si>
    <t>AB/18E 0013002</t>
  </si>
  <si>
    <t>AB/18E 0013003</t>
  </si>
  <si>
    <t>AB/18E 0013004</t>
  </si>
  <si>
    <t>AB/18E 0013005</t>
  </si>
  <si>
    <t>AB/18E 0013006</t>
  </si>
  <si>
    <t>AB/18E 0013007</t>
  </si>
  <si>
    <t>AB/18E 0013008</t>
  </si>
  <si>
    <t>AB/18E 0013009</t>
  </si>
  <si>
    <t>AB/18E 0013010</t>
  </si>
  <si>
    <t>AB/18E 0013011</t>
  </si>
  <si>
    <t>AB/18E 0013012</t>
  </si>
  <si>
    <t>AB/18E 0013013</t>
  </si>
  <si>
    <t>AB/18E 0013014</t>
  </si>
  <si>
    <t>AB/18E 0013015</t>
  </si>
  <si>
    <t>AB/18E 0013016</t>
  </si>
  <si>
    <t>AB/18E 0013017</t>
  </si>
  <si>
    <t>AB/18E 0013018</t>
  </si>
  <si>
    <t>AB/18E 0013019</t>
  </si>
  <si>
    <t>AB/18E 0013020</t>
  </si>
  <si>
    <t>AB/18E 0013021</t>
  </si>
  <si>
    <t>AB/18E 0013022</t>
  </si>
  <si>
    <t>AB/18E 0013023</t>
  </si>
  <si>
    <t>AB/18E 0013024</t>
  </si>
  <si>
    <t>AB/18E 0013025</t>
  </si>
  <si>
    <t>AB/18E 0013026</t>
  </si>
  <si>
    <t>AB/18E 0013027</t>
  </si>
  <si>
    <t>AB/18E 0013028</t>
  </si>
  <si>
    <t>AB/18E 0013029</t>
  </si>
  <si>
    <t>AB/18E 0013030</t>
  </si>
  <si>
    <t>AB/18E 0013031</t>
  </si>
  <si>
    <t>AB/18E 0013032</t>
  </si>
  <si>
    <t>AB/18E 0013033</t>
  </si>
  <si>
    <t>AB/18E 0013034</t>
  </si>
  <si>
    <t>AB/18E 0013035</t>
  </si>
  <si>
    <t>AB/18E 0013036</t>
  </si>
  <si>
    <t>AB/18E 0013037</t>
  </si>
  <si>
    <t>AB/18E 0013038</t>
  </si>
  <si>
    <t>AB/18E 0013039</t>
  </si>
  <si>
    <t>AB/18E 0013040</t>
  </si>
  <si>
    <t>AB/18E 0013041</t>
  </si>
  <si>
    <t>AB/18E 0013042</t>
  </si>
  <si>
    <t>AB/18E 0013043</t>
  </si>
  <si>
    <t>AB/18E 0013044</t>
  </si>
  <si>
    <t>AB/18E 0013045</t>
  </si>
  <si>
    <t>AB/18E 0013046</t>
  </si>
  <si>
    <t>AB/18E 0013047</t>
  </si>
  <si>
    <t>AB/18E 0013048</t>
  </si>
  <si>
    <t>AB/18E 0013049</t>
  </si>
  <si>
    <t>AB/18E 0013050</t>
  </si>
  <si>
    <t>AB/18E 0013051</t>
  </si>
  <si>
    <t>AB/18E 0013052</t>
  </si>
  <si>
    <t>AB/18E 0013053</t>
  </si>
  <si>
    <t>AB/18E 0013054</t>
  </si>
  <si>
    <t>AB/18E 0013055</t>
  </si>
  <si>
    <t>AB/18E 0013056</t>
  </si>
  <si>
    <t>AB/18E 0013057</t>
  </si>
  <si>
    <t>AB/18E 0013058</t>
  </si>
  <si>
    <t>AB/18E 0013059</t>
  </si>
  <si>
    <t>AB/18E 0013060</t>
  </si>
  <si>
    <t>AB/18E 0013061</t>
  </si>
  <si>
    <t>AB/18E 0013062</t>
  </si>
  <si>
    <t>AB/18E 0013063</t>
  </si>
  <si>
    <t>AB/18E 0013064</t>
  </si>
  <si>
    <t>AB/18E 0013065</t>
  </si>
  <si>
    <t>AB/18E 0013066</t>
  </si>
  <si>
    <t>AB/18E 0013067</t>
  </si>
  <si>
    <t>AB/18E 0013068</t>
  </si>
  <si>
    <t>AB/18E 0013069</t>
  </si>
  <si>
    <t>AB/18E 0013070</t>
  </si>
  <si>
    <t>AB/18E 0013071</t>
  </si>
  <si>
    <t>AB/18E 0013072</t>
  </si>
  <si>
    <t>AB/18E 0013073</t>
  </si>
  <si>
    <t>AB/18E 0013074</t>
  </si>
  <si>
    <t>AB/18E 0013075</t>
  </si>
  <si>
    <t>AB/18E 0013076</t>
  </si>
  <si>
    <t>AB/18E 0013077</t>
  </si>
  <si>
    <t>AB/18E 0013078</t>
  </si>
  <si>
    <t>AB/18E 0013079</t>
  </si>
  <si>
    <t>AB/18E 0013080</t>
  </si>
  <si>
    <t>AB/18E 0013081</t>
  </si>
  <si>
    <t>AB/18E 0013082</t>
  </si>
  <si>
    <t>AB/18E 0013083</t>
  </si>
  <si>
    <t>AB/18E 0013084</t>
  </si>
  <si>
    <t>AB/18E 0013085</t>
  </si>
  <si>
    <t>AB/18E 0013086</t>
  </si>
  <si>
    <t>AB/18E 0013087</t>
  </si>
  <si>
    <t>AB/18E 0013088</t>
  </si>
  <si>
    <t>AB/18E 0013089</t>
  </si>
  <si>
    <t>AB/18E 0013090</t>
  </si>
  <si>
    <t>AB/18E 0013091</t>
  </si>
  <si>
    <t>AB/18E 0013092</t>
  </si>
  <si>
    <t>AB/18E 0013093</t>
  </si>
  <si>
    <t>AB/18E 0013094</t>
  </si>
  <si>
    <t>AB/18E 0013095</t>
  </si>
  <si>
    <t>AB/18E 0013096</t>
  </si>
  <si>
    <t>AB/18E 0013097</t>
  </si>
  <si>
    <t>AB/18E 0013098</t>
  </si>
  <si>
    <t>AB/18E 0013099</t>
  </si>
  <si>
    <t>AB/18E 0013100</t>
  </si>
  <si>
    <t>AB/18E 0013101</t>
  </si>
  <si>
    <t>AB/18E 0013102</t>
  </si>
  <si>
    <t>AB/18E 0013103</t>
  </si>
  <si>
    <t>AB/18E 0013104</t>
  </si>
  <si>
    <t>AB/18E 0013105</t>
  </si>
  <si>
    <t>AB/18E 0013106</t>
  </si>
  <si>
    <t>AB/18E 0013107</t>
  </si>
  <si>
    <t>AB/18E 0013108</t>
  </si>
  <si>
    <t>AB/18E 0013109</t>
  </si>
  <si>
    <t>AB/18E 0013110</t>
  </si>
  <si>
    <t>AB/18E 0013111</t>
  </si>
  <si>
    <t>AB/18E 0013112</t>
  </si>
  <si>
    <t>AB/18E 0013113</t>
  </si>
  <si>
    <t>AB/18E 0013114</t>
  </si>
  <si>
    <t>AB/18E 0013115</t>
  </si>
  <si>
    <t>AB/18E 0013116</t>
  </si>
  <si>
    <t>AB/18E 0013117</t>
  </si>
  <si>
    <t>AB/18E 0013118</t>
  </si>
  <si>
    <t>AB/18E 0013119</t>
  </si>
  <si>
    <t>AB/18E 0013120</t>
  </si>
  <si>
    <t>AB/18E 0013121</t>
  </si>
  <si>
    <t>AB/18E 0013122</t>
  </si>
  <si>
    <t>AB/18E 0013123</t>
  </si>
  <si>
    <t>AB/18E 0013124</t>
  </si>
  <si>
    <t>AB/18E 0013125</t>
  </si>
  <si>
    <t>AB/18E 0013126</t>
  </si>
  <si>
    <t>AB/18E 0013127</t>
  </si>
  <si>
    <t>AB/18E 0013128</t>
  </si>
  <si>
    <t>AB/18E 0013129</t>
  </si>
  <si>
    <t>AB/18E 0013130</t>
  </si>
  <si>
    <t>AB/18E 0013131</t>
  </si>
  <si>
    <t>AB/18E 0013132</t>
  </si>
  <si>
    <t>AB/18E 0013133</t>
  </si>
  <si>
    <t>AB/18E 0013134</t>
  </si>
  <si>
    <t>AB/18E 0013135</t>
  </si>
  <si>
    <t>AB/18E 0013136</t>
  </si>
  <si>
    <t>AB/18E 0013137</t>
  </si>
  <si>
    <t>AB/18E 0013138</t>
  </si>
  <si>
    <t>AB/18E 0013139</t>
  </si>
  <si>
    <t>AB/18E 0013140</t>
  </si>
  <si>
    <t>AB/18E 0013141</t>
  </si>
  <si>
    <t>AB/18E 0013142</t>
  </si>
  <si>
    <t>AB/18E 0013143</t>
  </si>
  <si>
    <t>AB/18E 0013144</t>
  </si>
  <si>
    <t>AB/18E 0013145</t>
  </si>
  <si>
    <t>AB/18E 0013146</t>
  </si>
  <si>
    <t>AB/18E 0013147</t>
  </si>
  <si>
    <t>AB/18E 0013148</t>
  </si>
  <si>
    <t>AB/18E 0013149</t>
  </si>
  <si>
    <t>AB/18E 0013150</t>
  </si>
  <si>
    <t>AB/18E 0013151</t>
  </si>
  <si>
    <t>AB/18E 0013152</t>
  </si>
  <si>
    <t>AB/18E 0013153</t>
  </si>
  <si>
    <t>AB/18E 0013154</t>
  </si>
  <si>
    <t>AB/18E 0013155</t>
  </si>
  <si>
    <t>AB/18E 0013156</t>
  </si>
  <si>
    <t>AB/18E 0013157</t>
  </si>
  <si>
    <t>AB/18E 0013158</t>
  </si>
  <si>
    <t>AB/18E 0013159</t>
  </si>
  <si>
    <t>AB/18E 0013160</t>
  </si>
  <si>
    <t>AB/18E 0013161</t>
  </si>
  <si>
    <t>AB/18E 0013162</t>
  </si>
  <si>
    <t>AB/18E 0013163</t>
  </si>
  <si>
    <t>AB/18E 0013164</t>
  </si>
  <si>
    <t>AB/18E 0013165</t>
  </si>
  <si>
    <t>AB/18E 0013166</t>
  </si>
  <si>
    <t>AB/18E 0013167</t>
  </si>
  <si>
    <t>AB/18E 0013168</t>
  </si>
  <si>
    <t>AB/18E 0013169</t>
  </si>
  <si>
    <t>AB/18E 0013170</t>
  </si>
  <si>
    <t>AB/18E 0013171</t>
  </si>
  <si>
    <t>AB/18E 0013172</t>
  </si>
  <si>
    <t>AB/18E 0013173</t>
  </si>
  <si>
    <t>AB/18E 0013174</t>
  </si>
  <si>
    <t>AB/18E 0013175</t>
  </si>
  <si>
    <t>AB/18E 0013176</t>
  </si>
  <si>
    <t>AB/18E 0013177</t>
  </si>
  <si>
    <t>AB/18E 0013178</t>
  </si>
  <si>
    <t>AB/18E 0013179</t>
  </si>
  <si>
    <t>AB/18E 0013180</t>
  </si>
  <si>
    <t>AB/18E 0013181</t>
  </si>
  <si>
    <t>AB/18E 0013182</t>
  </si>
  <si>
    <t>AB/18E 0013183</t>
  </si>
  <si>
    <t>AB/18E 0013184</t>
  </si>
  <si>
    <t>AB/18E 0013185</t>
  </si>
  <si>
    <t>AB/18E 0013186</t>
  </si>
  <si>
    <t>AB/18E 0013187</t>
  </si>
  <si>
    <t>AB/18E 0013188</t>
  </si>
  <si>
    <t>AB/18E 0013189</t>
  </si>
  <si>
    <t>AB/18E 0013190</t>
  </si>
  <si>
    <t>AB/18E 0013191</t>
  </si>
  <si>
    <t>AB/18E 0013192</t>
  </si>
  <si>
    <t>AB/18E 0013193</t>
  </si>
  <si>
    <t>AB/18E 0013194</t>
  </si>
  <si>
    <t>AB/18E 0013195</t>
  </si>
  <si>
    <t>AB/18E 0013196</t>
  </si>
  <si>
    <t>AB/18E 0013197</t>
  </si>
  <si>
    <t>AB/18E 0013198</t>
  </si>
  <si>
    <t>AB/18E 0013199</t>
  </si>
  <si>
    <t>AB/18E 0013200</t>
  </si>
  <si>
    <t>AB/18E 0013201</t>
  </si>
  <si>
    <t>AB/18E 0013202</t>
  </si>
  <si>
    <t>AB/18E 0013203</t>
  </si>
  <si>
    <t>AB/18E 0013204</t>
  </si>
  <si>
    <t>AB/18E 0013205</t>
  </si>
  <si>
    <t>AB/18E 0013206</t>
  </si>
  <si>
    <t>AB/18E 0013207</t>
  </si>
  <si>
    <t>AB/18E 0013208</t>
  </si>
  <si>
    <t>AB/18E 0013209</t>
  </si>
  <si>
    <t>AB/18E 0013210</t>
  </si>
  <si>
    <t>AB/18E 0013211</t>
  </si>
  <si>
    <t>AB/18E 0013212</t>
  </si>
  <si>
    <t>AB/18E 0013213</t>
  </si>
  <si>
    <t>AB/18E 0013214</t>
  </si>
  <si>
    <t>AB/18E 0013215</t>
  </si>
  <si>
    <t>AB/18E 0013216</t>
  </si>
  <si>
    <t>AB/18E 0013217</t>
  </si>
  <si>
    <t>AB/18E 0013218</t>
  </si>
  <si>
    <t>AB/18E 0013219</t>
  </si>
  <si>
    <t>AB/18E 0013220</t>
  </si>
  <si>
    <t>AB/18E 0013221</t>
  </si>
  <si>
    <t>AB/18E 0013222</t>
  </si>
  <si>
    <t>AB/18E 0013223</t>
  </si>
  <si>
    <t>AB/18E 0013224</t>
  </si>
  <si>
    <t>AB/18E 0013225</t>
  </si>
  <si>
    <t>AB/18E 0013226</t>
  </si>
  <si>
    <t>AB/18E 0013227</t>
  </si>
  <si>
    <t>AB/18E 0013228</t>
  </si>
  <si>
    <t>AB/18E 0013229</t>
  </si>
  <si>
    <t>AB/18E 0013230</t>
  </si>
  <si>
    <t>Nguyễn Thé sơn</t>
  </si>
  <si>
    <t>Nguyễn Hữu	Toàn</t>
  </si>
  <si>
    <t>Nguyễn Hoàng Huy 	Phúc</t>
  </si>
  <si>
    <t>Nguyễn Lê	Lân</t>
  </si>
  <si>
    <t>Nguyễn Quốc 	Đạt</t>
  </si>
  <si>
    <t>Nguyễn Văn	Nhứt</t>
  </si>
  <si>
    <t>Hồ Tấn 	Tài</t>
  </si>
  <si>
    <t>Lâm Nguyễn Phước	Hậu</t>
  </si>
  <si>
    <t>Võ Quốc 	Huy</t>
  </si>
  <si>
    <t>Nguyễn Hoàng Ngọc	Mỹ</t>
  </si>
  <si>
    <t>Nguyễn Tiến 	Hoài</t>
  </si>
  <si>
    <t>Phạm Thành 	Lộc</t>
  </si>
  <si>
    <t>Nguyễn Minh 	Vương</t>
  </si>
  <si>
    <t>Đỗ Phúc	An</t>
  </si>
  <si>
    <t>AB/18E 0012588</t>
  </si>
  <si>
    <t>AB/18E 0012589</t>
  </si>
  <si>
    <t>AB/18E 0012590</t>
  </si>
  <si>
    <t>AB/18E 0012591</t>
  </si>
  <si>
    <t>AB/18E 0012592</t>
  </si>
  <si>
    <t>AB/18E 0012593</t>
  </si>
  <si>
    <t>AB/18E 0012594</t>
  </si>
  <si>
    <t>AB/18E 0012595</t>
  </si>
  <si>
    <t>AB/18E 0012596</t>
  </si>
  <si>
    <t>AB/18E 0012597</t>
  </si>
  <si>
    <t>AB/18E 0012598</t>
  </si>
  <si>
    <t>AB/18E 0012599</t>
  </si>
  <si>
    <t>AB/18E 0012600</t>
  </si>
  <si>
    <t>AB/18E 0012601</t>
  </si>
  <si>
    <t>AB/18E 0012602</t>
  </si>
  <si>
    <t>AB/18E 0012603</t>
  </si>
  <si>
    <t>AB/18E 0012604</t>
  </si>
  <si>
    <t>AB/18E 0012605</t>
  </si>
  <si>
    <t>AB/18E 0012606</t>
  </si>
  <si>
    <t>AB/18E 0012607</t>
  </si>
  <si>
    <t>AB/18E 0012608</t>
  </si>
  <si>
    <t>AB/18E 0012609</t>
  </si>
  <si>
    <t>AB/18E 0012610</t>
  </si>
  <si>
    <t>AB/18E 0012611</t>
  </si>
  <si>
    <t>AB/18E 0012612</t>
  </si>
  <si>
    <t>AB/18E 0012613</t>
  </si>
  <si>
    <t>AB/18E 0012614</t>
  </si>
  <si>
    <t>AB/18E 0012615</t>
  </si>
  <si>
    <t>AB/18E 0012616</t>
  </si>
  <si>
    <t>AB/18E 0012617</t>
  </si>
  <si>
    <t>AB/18E 0012618</t>
  </si>
  <si>
    <t>AB/18E 0012619</t>
  </si>
  <si>
    <t>AB/18E 0012620</t>
  </si>
  <si>
    <t>AB/18E 0012621</t>
  </si>
  <si>
    <t>AB/18E 0012622</t>
  </si>
  <si>
    <t>AB/18E 0012623</t>
  </si>
  <si>
    <t>AB/18E 0012624</t>
  </si>
  <si>
    <t>AB/18E 0012625</t>
  </si>
  <si>
    <t>AB/18E 0012626</t>
  </si>
  <si>
    <t>AB/18E 0012627</t>
  </si>
  <si>
    <t>AB/18E 0012628</t>
  </si>
  <si>
    <t>AB/18E 0012629</t>
  </si>
  <si>
    <t>AB/18E 0012630</t>
  </si>
  <si>
    <t>AB/18E 0012631</t>
  </si>
  <si>
    <t>AB/18E 0012632</t>
  </si>
  <si>
    <t>AB/18E 0012633</t>
  </si>
  <si>
    <t>AB/18E 0012634</t>
  </si>
  <si>
    <t>AB/18E 0012635</t>
  </si>
  <si>
    <t>AB/18E 0012636</t>
  </si>
  <si>
    <t>AB/18E 0012637</t>
  </si>
  <si>
    <t>AB/18E 0012638</t>
  </si>
  <si>
    <t>AB/18E 0012639</t>
  </si>
  <si>
    <t>AB/18E 0012640</t>
  </si>
  <si>
    <t>AB/18E 0012641</t>
  </si>
  <si>
    <t>AB/18E 0012642</t>
  </si>
  <si>
    <t>AB/18E 0012643</t>
  </si>
  <si>
    <t>AB/18E 0012644</t>
  </si>
  <si>
    <t>AB/18E 0012645</t>
  </si>
  <si>
    <t>AB/18E 0012646</t>
  </si>
  <si>
    <t>AB/18E 0012647</t>
  </si>
  <si>
    <t>AB/18E 0012648</t>
  </si>
  <si>
    <t>AB/18E 0012649</t>
  </si>
  <si>
    <t>AB/18E 0012650</t>
  </si>
  <si>
    <t>AB/18E 0012651</t>
  </si>
  <si>
    <t>AB/18E 0012652</t>
  </si>
  <si>
    <t>AB/18E 0012653</t>
  </si>
  <si>
    <t>AB/18E 0012654</t>
  </si>
  <si>
    <t>AB/18E 0012655</t>
  </si>
  <si>
    <t>AB/18E 0012656</t>
  </si>
  <si>
    <t>AB/18E 0012657</t>
  </si>
  <si>
    <t>AB/18E 0012658</t>
  </si>
  <si>
    <t>AB/18E 0012659</t>
  </si>
  <si>
    <t>AB/18E 0012660</t>
  </si>
  <si>
    <t>AB/18E 0012661</t>
  </si>
  <si>
    <t>AB/18E 0012662</t>
  </si>
  <si>
    <t>AB/18E 0012663</t>
  </si>
  <si>
    <t>AB/18E 0012664</t>
  </si>
  <si>
    <t>AB/18E 0012665</t>
  </si>
  <si>
    <t>AB/18E 0012666</t>
  </si>
  <si>
    <t>AB/18E 0012667</t>
  </si>
  <si>
    <t>AB/18E 0012668</t>
  </si>
  <si>
    <t>AB/18E 0012669</t>
  </si>
  <si>
    <t>AB/18E 0012670</t>
  </si>
  <si>
    <t>AB/18E 0012671</t>
  </si>
  <si>
    <t>AB/18E 0012672</t>
  </si>
  <si>
    <t>AB/18E 0012673</t>
  </si>
  <si>
    <t>AB/18E 0012674</t>
  </si>
  <si>
    <t>AB/18E 0012675</t>
  </si>
  <si>
    <t>AB/18E 0012676</t>
  </si>
  <si>
    <t>AB/18E 0012677</t>
  </si>
  <si>
    <t>AB/18E 0012678</t>
  </si>
  <si>
    <t>AB/18E 0012679</t>
  </si>
  <si>
    <t>AB/18E 0012680</t>
  </si>
  <si>
    <t>AB/18E 0012681</t>
  </si>
  <si>
    <t>AB/18E 0012682</t>
  </si>
  <si>
    <t>AB/18E 0012683</t>
  </si>
  <si>
    <t>AB/18E 0012684</t>
  </si>
  <si>
    <t>AB/18E 0012685</t>
  </si>
  <si>
    <t>AB/18E 0012686</t>
  </si>
  <si>
    <t>AB/18E 0012687</t>
  </si>
  <si>
    <t>AB/18E 0012688</t>
  </si>
  <si>
    <t>AB/18E 0012689</t>
  </si>
  <si>
    <t>AB/18E 0012690</t>
  </si>
  <si>
    <t>AB/18E 0012691</t>
  </si>
  <si>
    <t>AB/18E 0012692</t>
  </si>
  <si>
    <t>AB/18E 0012693</t>
  </si>
  <si>
    <t>AB/18E 0012694</t>
  </si>
  <si>
    <t>AB/18E 0012695</t>
  </si>
  <si>
    <t>AB/18E 0012696</t>
  </si>
  <si>
    <t>AB/18E 0012697</t>
  </si>
  <si>
    <t>AB/18E 0012698</t>
  </si>
  <si>
    <t>AB/18E 0012699</t>
  </si>
  <si>
    <t>AB/18E 0012700</t>
  </si>
  <si>
    <t>AB/18E 0012701</t>
  </si>
  <si>
    <t>AB/18E 0012702</t>
  </si>
  <si>
    <t>AB/18E 0012703</t>
  </si>
  <si>
    <t>AB/18E 0012704</t>
  </si>
  <si>
    <t>AB/18E 0012705</t>
  </si>
  <si>
    <t>AB/18E 0012706</t>
  </si>
  <si>
    <t>AB/18E 0012707</t>
  </si>
  <si>
    <t>AB/18E 0012708</t>
  </si>
  <si>
    <t>AB/18E 0012709</t>
  </si>
  <si>
    <t>AB/18E 0012710</t>
  </si>
  <si>
    <t>AB/18E 0012711</t>
  </si>
  <si>
    <t>AB/18E 0012712</t>
  </si>
  <si>
    <t>AB/18E 0012713</t>
  </si>
  <si>
    <t>AB/18E 0012714</t>
  </si>
  <si>
    <t>AB/18E 0012715</t>
  </si>
  <si>
    <t>AB/18E 0012716</t>
  </si>
  <si>
    <t>AB/18E 0012717</t>
  </si>
  <si>
    <t>AB/18E 0012718</t>
  </si>
  <si>
    <t>AB/18E 0012719</t>
  </si>
  <si>
    <t>AB/18E 0012720</t>
  </si>
  <si>
    <t>AB/18E 0012721</t>
  </si>
  <si>
    <t>AB/18E 0012722</t>
  </si>
  <si>
    <t>AB/18E 0012723</t>
  </si>
  <si>
    <t>AB/18E 0012724</t>
  </si>
  <si>
    <t>AB/18E 0012725</t>
  </si>
  <si>
    <t>AB/18E 0012726</t>
  </si>
  <si>
    <t>AB/18E 0012727</t>
  </si>
  <si>
    <t>AB/18E 0012728</t>
  </si>
  <si>
    <t>AB/18E 0012729</t>
  </si>
  <si>
    <t>AB/18E 0012730</t>
  </si>
  <si>
    <t>AB/18E 0012731</t>
  </si>
  <si>
    <t>AB/18E 0012732</t>
  </si>
  <si>
    <t>AB/18E 0012733</t>
  </si>
  <si>
    <t>AB/18E 0012734</t>
  </si>
  <si>
    <t>AB/18E 0012735</t>
  </si>
  <si>
    <t>AB/18E 0012736</t>
  </si>
  <si>
    <t>AB/18E 0012737</t>
  </si>
  <si>
    <t>AB/18E 0012738</t>
  </si>
  <si>
    <t>AB/18E 0012739</t>
  </si>
  <si>
    <t>AB/18E 0012740</t>
  </si>
  <si>
    <t>AB/18E 0012741</t>
  </si>
  <si>
    <t>AB/18E 0012742</t>
  </si>
  <si>
    <t>AB/18E 0012743</t>
  </si>
  <si>
    <t>AB/18E 0012744</t>
  </si>
  <si>
    <t>AB/18E 0012745</t>
  </si>
  <si>
    <t>AB/18E 0012746</t>
  </si>
  <si>
    <t>AB/18E 0012747</t>
  </si>
  <si>
    <t>AB/18E 0012748</t>
  </si>
  <si>
    <t>AB/18E 0012749</t>
  </si>
  <si>
    <t>AB/18E 0012750</t>
  </si>
  <si>
    <t>AB/18E 0012751</t>
  </si>
  <si>
    <t>AB/18E 0012752</t>
  </si>
  <si>
    <t>AB/18E 0012753</t>
  </si>
  <si>
    <t>AB/18E 0012754</t>
  </si>
  <si>
    <t>Nguyễn Trọng	Hữu</t>
  </si>
  <si>
    <t>Trương Đình 	Trọng</t>
  </si>
  <si>
    <t>Nguyễn Thiện	Chí</t>
  </si>
  <si>
    <t>Huỳnh Thanh	Tú</t>
  </si>
  <si>
    <t>Nguyễn Phi	Khang</t>
  </si>
  <si>
    <t>Trần Văn 	Hùng</t>
  </si>
  <si>
    <t>Lê Thị Hồng	Ngân</t>
  </si>
  <si>
    <t>Nguyễn Trung 	Thứ</t>
  </si>
  <si>
    <t>Phan Chấn	Long</t>
  </si>
  <si>
    <t>Trần Hiếu	Thanh</t>
  </si>
  <si>
    <t>Nguyễn Văn	Hiếu</t>
  </si>
  <si>
    <t>Nguyễn Ngọc	Điệp</t>
  </si>
  <si>
    <t>Nguyễn Mạnh	Hùng</t>
  </si>
  <si>
    <t xml:space="preserve">	Vũ Hoàng	Tuấn</t>
  </si>
  <si>
    <t xml:space="preserve">	Vũ Hoàng	Tuấn	</t>
  </si>
  <si>
    <t>Học phí ngắn hạn: 960.000</t>
  </si>
  <si>
    <t xml:space="preserve"> Lệ phí thi CCB Anh văn</t>
  </si>
  <si>
    <t>24 SV</t>
  </si>
  <si>
    <t>Học phí anh văn khóa 33: 157.710.000</t>
  </si>
  <si>
    <t>Bằng chữ: Một trăm bảy mươi triệu ba trăm tám chục ngàn đồng chẵn</t>
  </si>
  <si>
    <t>Lệ phí thi CCB Anh văn ( Ngày thi dự kiến12/01/2002): 7.200.000</t>
  </si>
  <si>
    <t>Lệ phí thi CCA Anh văn ( Ngày thi dự kiến12/01/2002) : 2.590.000</t>
  </si>
  <si>
    <t>Lệ phí thi khảo sát anh văn ( ngày 15/12/2019) : 1.920.000</t>
  </si>
  <si>
    <t>Thành phố Hồ Chí Minh, ngày     tháng  12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</si>
</sst>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#.#._);\(#.#.\ȩ;"/>
    <numFmt numFmtId="165" formatCode="_(* #,##0_);_(* \(#,##0\);_(* &quot;-&quot;??_);_(@_)"/>
    <numFmt numFmtId="166" formatCode="###,##0.#########;\(###,##0.#########\)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4"/>
      <name val="Times New Roman"/>
      <family val="1"/>
    </font>
    <font>
      <b/>
      <sz val="18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u/>
      <sz val="14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2"/>
      <name val="Calibri"/>
      <family val="2"/>
    </font>
    <font>
      <sz val="10"/>
      <name val="Calibri"/>
      <family val="2"/>
    </font>
    <font>
      <sz val="9"/>
      <name val="Calibri"/>
      <family val="2"/>
    </font>
    <font>
      <sz val="11"/>
      <name val="Calibri"/>
      <family val="2"/>
    </font>
    <font>
      <sz val="10"/>
      <name val="Calibri"/>
      <family val="2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Times"/>
    </font>
    <font>
      <sz val="14"/>
      <color rgb="FF000000"/>
      <name val="Times"/>
    </font>
    <font>
      <sz val="14"/>
      <name val="Times"/>
    </font>
    <font>
      <sz val="10"/>
      <name val="Calibri"/>
    </font>
    <font>
      <b/>
      <sz val="16"/>
      <name val="Times New Roman"/>
      <family val="1"/>
    </font>
    <font>
      <sz val="9"/>
      <color theme="1"/>
      <name val="Calibri"/>
      <family val="2"/>
      <scheme val="minor"/>
    </font>
    <font>
      <sz val="14"/>
      <name val="Times New Roman"/>
    </font>
    <font>
      <sz val="14"/>
      <color rgb="FF000000"/>
      <name val="Times New Roman"/>
    </font>
    <font>
      <sz val="14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10" fillId="0" borderId="0"/>
  </cellStyleXfs>
  <cellXfs count="192">
    <xf numFmtId="0" fontId="0" fillId="0" borderId="0" xfId="0"/>
    <xf numFmtId="0" fontId="0" fillId="0" borderId="0" xfId="0"/>
    <xf numFmtId="0" fontId="14" fillId="0" borderId="0" xfId="0" applyFont="1"/>
    <xf numFmtId="0" fontId="6" fillId="0" borderId="1" xfId="2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8" fillId="0" borderId="1" xfId="2" applyFont="1" applyBorder="1" applyAlignment="1">
      <alignment horizontal="center" vertical="center" wrapText="1"/>
    </xf>
    <xf numFmtId="165" fontId="15" fillId="0" borderId="1" xfId="1" applyNumberFormat="1" applyFont="1" applyBorder="1" applyAlignment="1">
      <alignment wrapText="1"/>
    </xf>
    <xf numFmtId="3" fontId="9" fillId="2" borderId="1" xfId="2" quotePrefix="1" applyNumberFormat="1" applyFont="1" applyFill="1" applyBorder="1" applyAlignment="1">
      <alignment horizontal="center" vertical="top" wrapText="1"/>
    </xf>
    <xf numFmtId="0" fontId="12" fillId="0" borderId="0" xfId="0" applyFont="1"/>
    <xf numFmtId="0" fontId="12" fillId="0" borderId="0" xfId="0" applyFont="1" applyAlignment="1">
      <alignment horizontal="right"/>
    </xf>
    <xf numFmtId="0" fontId="12" fillId="0" borderId="0" xfId="0" applyFont="1" applyAlignment="1">
      <alignment horizontal="left"/>
    </xf>
    <xf numFmtId="0" fontId="12" fillId="0" borderId="0" xfId="0" applyFont="1" applyFill="1" applyBorder="1"/>
    <xf numFmtId="0" fontId="11" fillId="0" borderId="0" xfId="0" applyFont="1"/>
    <xf numFmtId="165" fontId="6" fillId="0" borderId="1" xfId="1" applyNumberFormat="1" applyFont="1" applyBorder="1" applyAlignment="1">
      <alignment horizontal="center" vertical="center" wrapText="1"/>
    </xf>
    <xf numFmtId="165" fontId="7" fillId="0" borderId="0" xfId="1" applyNumberFormat="1" applyFont="1" applyBorder="1" applyAlignment="1">
      <alignment horizontal="center"/>
    </xf>
    <xf numFmtId="0" fontId="8" fillId="0" borderId="7" xfId="0" applyFont="1" applyBorder="1" applyAlignment="1">
      <alignment horizontal="center" vertical="center" wrapText="1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3" applyFont="1" applyBorder="1" applyAlignment="1">
      <alignment horizontal="left" vertical="center" wrapText="1"/>
    </xf>
    <xf numFmtId="165" fontId="11" fillId="0" borderId="1" xfId="1" applyNumberFormat="1" applyFont="1" applyBorder="1" applyAlignment="1">
      <alignment wrapText="1"/>
    </xf>
    <xf numFmtId="0" fontId="9" fillId="0" borderId="1" xfId="0" applyFont="1" applyBorder="1" applyAlignment="1">
      <alignment horizontal="left" vertical="center" wrapText="1"/>
    </xf>
    <xf numFmtId="0" fontId="11" fillId="0" borderId="1" xfId="0" applyFont="1" applyBorder="1"/>
    <xf numFmtId="165" fontId="11" fillId="0" borderId="0" xfId="1" applyNumberFormat="1" applyFont="1"/>
    <xf numFmtId="0" fontId="8" fillId="0" borderId="1" xfId="0" applyFont="1" applyBorder="1" applyAlignment="1">
      <alignment vertical="center" wrapText="1"/>
    </xf>
    <xf numFmtId="165" fontId="8" fillId="0" borderId="1" xfId="1" applyNumberFormat="1" applyFont="1" applyBorder="1" applyAlignment="1">
      <alignment horizontal="center" vertical="center" wrapText="1"/>
    </xf>
    <xf numFmtId="165" fontId="11" fillId="0" borderId="0" xfId="0" applyNumberFormat="1" applyFont="1"/>
    <xf numFmtId="165" fontId="0" fillId="0" borderId="0" xfId="0" applyNumberFormat="1"/>
    <xf numFmtId="0" fontId="14" fillId="0" borderId="1" xfId="0" applyFont="1" applyBorder="1"/>
    <xf numFmtId="0" fontId="13" fillId="0" borderId="0" xfId="2" applyFont="1" applyAlignment="1">
      <alignment horizontal="center"/>
    </xf>
    <xf numFmtId="0" fontId="4" fillId="0" borderId="2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12" fillId="0" borderId="0" xfId="0" applyFont="1" applyAlignment="1">
      <alignment horizontal="left"/>
    </xf>
    <xf numFmtId="0" fontId="13" fillId="0" borderId="0" xfId="2" applyFont="1" applyAlignment="1">
      <alignment horizontal="center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9" fillId="0" borderId="0" xfId="2" applyFont="1" applyBorder="1"/>
    <xf numFmtId="0" fontId="11" fillId="0" borderId="5" xfId="0" applyFont="1" applyBorder="1"/>
    <xf numFmtId="0" fontId="16" fillId="0" borderId="1" xfId="3" applyFont="1" applyBorder="1" applyAlignment="1">
      <alignment horizontal="left" vertical="center" wrapText="1"/>
    </xf>
    <xf numFmtId="0" fontId="17" fillId="0" borderId="1" xfId="3" applyFont="1" applyBorder="1" applyAlignment="1">
      <alignment horizontal="left" vertical="center" wrapText="1"/>
    </xf>
    <xf numFmtId="0" fontId="18" fillId="0" borderId="1" xfId="3" applyFont="1" applyBorder="1" applyAlignment="1">
      <alignment horizontal="left" vertical="center" wrapText="1"/>
    </xf>
    <xf numFmtId="0" fontId="19" fillId="0" borderId="1" xfId="3" applyFont="1" applyBorder="1" applyAlignment="1">
      <alignment horizontal="left" vertical="center" wrapText="1"/>
    </xf>
    <xf numFmtId="0" fontId="0" fillId="0" borderId="1" xfId="0" applyBorder="1"/>
    <xf numFmtId="165" fontId="0" fillId="0" borderId="1" xfId="1" applyNumberFormat="1" applyFont="1" applyBorder="1" applyAlignment="1">
      <alignment wrapText="1"/>
    </xf>
    <xf numFmtId="0" fontId="12" fillId="0" borderId="0" xfId="0" applyFont="1" applyAlignment="1">
      <alignment horizontal="left"/>
    </xf>
    <xf numFmtId="0" fontId="13" fillId="0" borderId="0" xfId="2" applyFont="1" applyAlignment="1">
      <alignment horizontal="center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20" fillId="0" borderId="1" xfId="0" applyFont="1" applyBorder="1" applyAlignment="1">
      <alignment horizontal="left" vertical="center" wrapText="1"/>
    </xf>
    <xf numFmtId="0" fontId="17" fillId="0" borderId="1" xfId="0" applyFont="1" applyBorder="1" applyAlignment="1">
      <alignment horizontal="left" vertical="center" wrapText="1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12" fillId="0" borderId="0" xfId="0" applyFont="1" applyAlignment="1">
      <alignment horizontal="left"/>
    </xf>
    <xf numFmtId="0" fontId="13" fillId="0" borderId="0" xfId="2" applyFont="1" applyAlignment="1">
      <alignment horizontal="center"/>
    </xf>
    <xf numFmtId="0" fontId="8" fillId="0" borderId="8" xfId="2" applyFont="1" applyBorder="1" applyAlignment="1">
      <alignment horizontal="center" vertical="center" wrapText="1"/>
    </xf>
    <xf numFmtId="0" fontId="20" fillId="0" borderId="8" xfId="0" applyFont="1" applyBorder="1" applyAlignment="1">
      <alignment horizontal="left" vertical="center" wrapText="1"/>
    </xf>
    <xf numFmtId="0" fontId="6" fillId="0" borderId="8" xfId="2" applyFont="1" applyBorder="1" applyAlignment="1">
      <alignment horizontal="center" vertical="center" wrapText="1"/>
    </xf>
    <xf numFmtId="0" fontId="21" fillId="0" borderId="1" xfId="0" applyFont="1" applyBorder="1"/>
    <xf numFmtId="164" fontId="7" fillId="0" borderId="0" xfId="1" applyNumberFormat="1" applyFont="1" applyBorder="1" applyAlignment="1">
      <alignment horizontal="center"/>
    </xf>
    <xf numFmtId="0" fontId="12" fillId="0" borderId="0" xfId="0" applyFont="1" applyAlignment="1">
      <alignment horizontal="left"/>
    </xf>
    <xf numFmtId="0" fontId="13" fillId="0" borderId="0" xfId="2" applyFont="1" applyAlignment="1">
      <alignment horizontal="center"/>
    </xf>
    <xf numFmtId="0" fontId="7" fillId="0" borderId="0" xfId="2" applyFont="1" applyBorder="1" applyAlignment="1">
      <alignment horizontal="center"/>
    </xf>
    <xf numFmtId="0" fontId="22" fillId="0" borderId="1" xfId="0" applyFont="1" applyBorder="1"/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20" fillId="0" borderId="1" xfId="3" applyFont="1" applyBorder="1" applyAlignment="1">
      <alignment horizontal="left" vertical="center" wrapText="1"/>
    </xf>
    <xf numFmtId="165" fontId="10" fillId="0" borderId="1" xfId="1" applyNumberFormat="1" applyFont="1" applyBorder="1" applyAlignment="1">
      <alignment wrapText="1"/>
    </xf>
    <xf numFmtId="0" fontId="10" fillId="0" borderId="1" xfId="3" applyBorder="1"/>
    <xf numFmtId="165" fontId="10" fillId="0" borderId="9" xfId="1" applyNumberFormat="1" applyFont="1" applyBorder="1" applyAlignment="1">
      <alignment wrapText="1"/>
    </xf>
    <xf numFmtId="0" fontId="10" fillId="0" borderId="9" xfId="3" applyBorder="1"/>
    <xf numFmtId="0" fontId="6" fillId="0" borderId="9" xfId="2" applyFont="1" applyBorder="1" applyAlignment="1">
      <alignment horizontal="center" vertical="center" wrapText="1"/>
    </xf>
    <xf numFmtId="0" fontId="23" fillId="0" borderId="9" xfId="0" applyFont="1" applyBorder="1"/>
    <xf numFmtId="0" fontId="8" fillId="0" borderId="10" xfId="0" applyFont="1" applyBorder="1"/>
    <xf numFmtId="0" fontId="24" fillId="0" borderId="0" xfId="0" applyFont="1" applyAlignment="1">
      <alignment horizontal="center"/>
    </xf>
    <xf numFmtId="0" fontId="24" fillId="0" borderId="0" xfId="0" applyFont="1"/>
    <xf numFmtId="0" fontId="25" fillId="0" borderId="10" xfId="0" applyFont="1" applyBorder="1" applyAlignment="1">
      <alignment horizontal="center"/>
    </xf>
    <xf numFmtId="0" fontId="25" fillId="0" borderId="9" xfId="0" applyFont="1" applyBorder="1" applyAlignment="1">
      <alignment horizontal="center"/>
    </xf>
    <xf numFmtId="0" fontId="25" fillId="0" borderId="9" xfId="0" applyFont="1" applyBorder="1"/>
    <xf numFmtId="0" fontId="25" fillId="0" borderId="9" xfId="0" applyFont="1" applyBorder="1" applyAlignment="1">
      <alignment horizontal="left"/>
    </xf>
    <xf numFmtId="0" fontId="25" fillId="0" borderId="9" xfId="0" applyFont="1" applyBorder="1" applyAlignment="1">
      <alignment horizontal="right"/>
    </xf>
    <xf numFmtId="14" fontId="25" fillId="0" borderId="9" xfId="0" applyNumberFormat="1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13" fillId="0" borderId="0" xfId="2" applyFont="1" applyAlignment="1">
      <alignment horizontal="center"/>
    </xf>
    <xf numFmtId="0" fontId="20" fillId="0" borderId="9" xfId="0" applyFont="1" applyBorder="1" applyAlignment="1">
      <alignment horizontal="left" vertical="center" wrapText="1"/>
    </xf>
    <xf numFmtId="165" fontId="0" fillId="0" borderId="9" xfId="1" applyNumberFormat="1" applyFont="1" applyBorder="1" applyAlignment="1">
      <alignment vertical="center" wrapText="1"/>
    </xf>
    <xf numFmtId="0" fontId="0" fillId="0" borderId="9" xfId="0" applyBorder="1"/>
    <xf numFmtId="0" fontId="20" fillId="0" borderId="9" xfId="3" applyFont="1" applyBorder="1" applyAlignment="1">
      <alignment horizontal="left" vertical="center" wrapText="1"/>
    </xf>
    <xf numFmtId="165" fontId="10" fillId="0" borderId="9" xfId="1" applyNumberFormat="1" applyFont="1" applyBorder="1" applyAlignment="1">
      <alignment vertical="center" wrapText="1"/>
    </xf>
    <xf numFmtId="0" fontId="10" fillId="0" borderId="11" xfId="3" applyBorder="1"/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13" fillId="0" borderId="0" xfId="2" applyFont="1" applyAlignment="1">
      <alignment horizontal="center"/>
    </xf>
    <xf numFmtId="0" fontId="6" fillId="0" borderId="11" xfId="2" applyFont="1" applyBorder="1" applyAlignment="1">
      <alignment horizontal="center" vertical="center" wrapText="1"/>
    </xf>
    <xf numFmtId="0" fontId="8" fillId="0" borderId="11" xfId="2" applyFont="1" applyBorder="1" applyAlignment="1">
      <alignment horizontal="center" vertical="center" wrapText="1"/>
    </xf>
    <xf numFmtId="0" fontId="17" fillId="0" borderId="11" xfId="0" applyFont="1" applyBorder="1" applyAlignment="1">
      <alignment horizontal="left" vertical="center" wrapText="1"/>
    </xf>
    <xf numFmtId="165" fontId="0" fillId="0" borderId="11" xfId="1" applyNumberFormat="1" applyFont="1" applyBorder="1" applyAlignment="1">
      <alignment vertical="center" wrapText="1"/>
    </xf>
    <xf numFmtId="0" fontId="0" fillId="0" borderId="11" xfId="0" applyBorder="1"/>
    <xf numFmtId="165" fontId="0" fillId="0" borderId="0" xfId="1" applyNumberFormat="1" applyFont="1" applyBorder="1" applyAlignment="1">
      <alignment vertical="center" wrapText="1"/>
    </xf>
    <xf numFmtId="0" fontId="13" fillId="0" borderId="0" xfId="2" applyFont="1" applyAlignment="1">
      <alignment horizontal="center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9" fillId="0" borderId="11" xfId="0" applyFont="1" applyBorder="1" applyAlignment="1">
      <alignment horizontal="left" vertical="center" wrapText="1"/>
    </xf>
    <xf numFmtId="0" fontId="11" fillId="0" borderId="11" xfId="0" applyFont="1" applyBorder="1"/>
    <xf numFmtId="165" fontId="11" fillId="0" borderId="11" xfId="1" applyNumberFormat="1" applyFont="1" applyBorder="1" applyAlignment="1">
      <alignment vertical="center" wrapText="1"/>
    </xf>
    <xf numFmtId="165" fontId="0" fillId="0" borderId="12" xfId="1" applyNumberFormat="1" applyFont="1" applyFill="1" applyBorder="1" applyAlignment="1">
      <alignment vertical="center" wrapText="1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6" fillId="0" borderId="11" xfId="0" applyFont="1" applyBorder="1" applyAlignment="1">
      <alignment horizontal="center" vertical="center" wrapText="1"/>
    </xf>
    <xf numFmtId="165" fontId="6" fillId="0" borderId="11" xfId="1" applyNumberFormat="1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26" fillId="0" borderId="11" xfId="0" applyFont="1" applyBorder="1" applyAlignment="1">
      <alignment horizontal="left" vertical="center" wrapText="1"/>
    </xf>
    <xf numFmtId="165" fontId="15" fillId="0" borderId="11" xfId="1" applyNumberFormat="1" applyFont="1" applyBorder="1" applyAlignment="1">
      <alignment wrapText="1"/>
    </xf>
    <xf numFmtId="3" fontId="9" fillId="2" borderId="11" xfId="2" quotePrefix="1" applyNumberFormat="1" applyFont="1" applyFill="1" applyBorder="1" applyAlignment="1">
      <alignment horizontal="center" vertical="top" wrapText="1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28" fillId="0" borderId="11" xfId="0" applyFont="1" applyBorder="1"/>
    <xf numFmtId="0" fontId="23" fillId="0" borderId="11" xfId="0" applyFont="1" applyBorder="1"/>
    <xf numFmtId="0" fontId="8" fillId="0" borderId="13" xfId="0" applyFont="1" applyBorder="1" applyAlignment="1">
      <alignment wrapText="1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166" fontId="0" fillId="0" borderId="11" xfId="0" applyNumberFormat="1" applyBorder="1" applyAlignment="1">
      <alignment vertical="center" wrapText="1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1" xfId="0" applyFont="1" applyBorder="1"/>
    <xf numFmtId="14" fontId="3" fillId="0" borderId="11" xfId="0" applyNumberFormat="1" applyFont="1" applyBorder="1" applyAlignment="1">
      <alignment horizontal="right"/>
    </xf>
    <xf numFmtId="0" fontId="3" fillId="0" borderId="11" xfId="0" applyFont="1" applyBorder="1" applyAlignment="1">
      <alignment horizontal="right"/>
    </xf>
    <xf numFmtId="0" fontId="25" fillId="0" borderId="11" xfId="0" applyFont="1" applyBorder="1" applyAlignment="1">
      <alignment horizontal="center"/>
    </xf>
    <xf numFmtId="0" fontId="25" fillId="0" borderId="11" xfId="0" applyFont="1" applyBorder="1"/>
    <xf numFmtId="0" fontId="25" fillId="0" borderId="11" xfId="0" applyFont="1" applyBorder="1" applyAlignment="1">
      <alignment horizontal="right"/>
    </xf>
    <xf numFmtId="0" fontId="24" fillId="0" borderId="0" xfId="0" applyFont="1" applyAlignment="1">
      <alignment horizontal="right"/>
    </xf>
    <xf numFmtId="0" fontId="3" fillId="0" borderId="14" xfId="0" applyFont="1" applyBorder="1"/>
    <xf numFmtId="0" fontId="3" fillId="0" borderId="14" xfId="0" applyFont="1" applyBorder="1" applyAlignment="1">
      <alignment horizontal="right"/>
    </xf>
    <xf numFmtId="0" fontId="24" fillId="0" borderId="11" xfId="0" applyFont="1" applyBorder="1" applyAlignment="1">
      <alignment horizontal="center"/>
    </xf>
    <xf numFmtId="0" fontId="24" fillId="0" borderId="11" xfId="0" applyFont="1" applyBorder="1"/>
    <xf numFmtId="0" fontId="24" fillId="0" borderId="11" xfId="0" applyFont="1" applyBorder="1" applyAlignment="1">
      <alignment horizontal="right"/>
    </xf>
    <xf numFmtId="0" fontId="25" fillId="3" borderId="11" xfId="0" applyFont="1" applyFill="1" applyBorder="1"/>
    <xf numFmtId="0" fontId="30" fillId="0" borderId="10" xfId="0" applyFont="1" applyBorder="1"/>
    <xf numFmtId="0" fontId="30" fillId="0" borderId="10" xfId="0" applyFont="1" applyBorder="1" applyAlignment="1">
      <alignment horizontal="right"/>
    </xf>
    <xf numFmtId="14" fontId="30" fillId="0" borderId="10" xfId="0" applyNumberFormat="1" applyFont="1" applyBorder="1" applyAlignment="1">
      <alignment horizontal="right"/>
    </xf>
    <xf numFmtId="14" fontId="25" fillId="0" borderId="11" xfId="0" applyNumberFormat="1" applyFont="1" applyBorder="1" applyAlignment="1">
      <alignment horizontal="right"/>
    </xf>
    <xf numFmtId="0" fontId="29" fillId="0" borderId="11" xfId="0" applyFont="1" applyBorder="1" applyAlignment="1">
      <alignment horizontal="right"/>
    </xf>
    <xf numFmtId="0" fontId="29" fillId="0" borderId="10" xfId="0" applyFont="1" applyBorder="1" applyAlignment="1">
      <alignment horizontal="right"/>
    </xf>
    <xf numFmtId="0" fontId="3" fillId="0" borderId="7" xfId="0" applyFont="1" applyBorder="1"/>
    <xf numFmtId="0" fontId="3" fillId="0" borderId="7" xfId="0" applyFont="1" applyBorder="1" applyAlignment="1">
      <alignment horizontal="right"/>
    </xf>
    <xf numFmtId="0" fontId="3" fillId="0" borderId="10" xfId="0" applyFont="1" applyBorder="1"/>
    <xf numFmtId="0" fontId="3" fillId="0" borderId="10" xfId="0" applyFont="1" applyBorder="1" applyAlignment="1">
      <alignment horizontal="right"/>
    </xf>
    <xf numFmtId="0" fontId="31" fillId="0" borderId="10" xfId="0" applyFont="1" applyBorder="1"/>
    <xf numFmtId="14" fontId="3" fillId="0" borderId="10" xfId="0" applyNumberFormat="1" applyFont="1" applyBorder="1" applyAlignment="1">
      <alignment horizontal="right"/>
    </xf>
    <xf numFmtId="0" fontId="3" fillId="0" borderId="6" xfId="0" applyFont="1" applyBorder="1"/>
    <xf numFmtId="0" fontId="25" fillId="0" borderId="6" xfId="0" applyFont="1" applyBorder="1"/>
    <xf numFmtId="0" fontId="24" fillId="0" borderId="6" xfId="0" applyFont="1" applyBorder="1"/>
    <xf numFmtId="0" fontId="25" fillId="3" borderId="6" xfId="0" applyFont="1" applyFill="1" applyBorder="1"/>
    <xf numFmtId="0" fontId="30" fillId="0" borderId="15" xfId="0" applyFont="1" applyBorder="1"/>
    <xf numFmtId="0" fontId="29" fillId="0" borderId="6" xfId="0" applyFont="1" applyBorder="1"/>
    <xf numFmtId="0" fontId="3" fillId="0" borderId="16" xfId="0" applyFont="1" applyBorder="1"/>
    <xf numFmtId="0" fontId="3" fillId="0" borderId="15" xfId="0" applyFont="1" applyBorder="1"/>
    <xf numFmtId="0" fontId="31" fillId="0" borderId="15" xfId="0" applyFont="1" applyBorder="1"/>
    <xf numFmtId="0" fontId="0" fillId="0" borderId="11" xfId="0" applyFont="1" applyBorder="1" applyAlignment="1">
      <alignment horizontal="center"/>
    </xf>
    <xf numFmtId="0" fontId="30" fillId="0" borderId="11" xfId="0" applyFont="1" applyBorder="1" applyAlignment="1">
      <alignment horizontal="center"/>
    </xf>
    <xf numFmtId="0" fontId="31" fillId="0" borderId="11" xfId="0" applyFont="1" applyBorder="1" applyAlignment="1">
      <alignment horizontal="center"/>
    </xf>
    <xf numFmtId="0" fontId="17" fillId="0" borderId="11" xfId="3" applyFont="1" applyBorder="1" applyAlignment="1">
      <alignment horizontal="left" vertical="center" wrapText="1"/>
    </xf>
    <xf numFmtId="165" fontId="10" fillId="0" borderId="17" xfId="1" applyNumberFormat="1" applyFont="1" applyBorder="1" applyAlignment="1">
      <alignment vertical="center" wrapText="1"/>
    </xf>
    <xf numFmtId="0" fontId="10" fillId="0" borderId="17" xfId="3" applyBorder="1"/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0" fillId="0" borderId="17" xfId="0" applyBorder="1"/>
    <xf numFmtId="165" fontId="0" fillId="0" borderId="17" xfId="1" applyNumberFormat="1" applyFont="1" applyBorder="1" applyAlignment="1">
      <alignment vertical="center" wrapText="1"/>
    </xf>
    <xf numFmtId="0" fontId="6" fillId="0" borderId="17" xfId="2" applyFont="1" applyBorder="1" applyAlignment="1">
      <alignment horizontal="center" vertical="center" wrapText="1"/>
    </xf>
    <xf numFmtId="0" fontId="26" fillId="0" borderId="17" xfId="0" applyFont="1" applyBorder="1" applyAlignment="1">
      <alignment horizontal="left" vertical="center" wrapText="1"/>
    </xf>
    <xf numFmtId="166" fontId="0" fillId="0" borderId="8" xfId="0" applyNumberFormat="1" applyBorder="1" applyAlignment="1">
      <alignment vertical="center" wrapText="1"/>
    </xf>
    <xf numFmtId="165" fontId="0" fillId="0" borderId="8" xfId="1" applyNumberFormat="1" applyFont="1" applyBorder="1" applyAlignment="1">
      <alignment vertical="center" wrapText="1"/>
    </xf>
    <xf numFmtId="166" fontId="0" fillId="0" borderId="0" xfId="0" applyNumberFormat="1" applyBorder="1" applyAlignment="1">
      <alignment vertical="center" wrapText="1"/>
    </xf>
    <xf numFmtId="0" fontId="0" fillId="0" borderId="0" xfId="0" applyBorder="1"/>
    <xf numFmtId="0" fontId="12" fillId="0" borderId="0" xfId="0" applyFont="1" applyAlignment="1">
      <alignment horizontal="left"/>
    </xf>
    <xf numFmtId="0" fontId="3" fillId="0" borderId="0" xfId="2" applyFont="1" applyAlignment="1">
      <alignment horizontal="center"/>
    </xf>
    <xf numFmtId="0" fontId="13" fillId="0" borderId="0" xfId="2" applyFont="1" applyAlignment="1">
      <alignment horizontal="center"/>
    </xf>
    <xf numFmtId="0" fontId="27" fillId="0" borderId="2" xfId="2" applyFont="1" applyBorder="1" applyAlignment="1">
      <alignment horizontal="center"/>
    </xf>
    <xf numFmtId="0" fontId="7" fillId="0" borderId="3" xfId="2" applyFont="1" applyBorder="1" applyAlignment="1">
      <alignment horizontal="right" vertical="top" wrapText="1"/>
    </xf>
    <xf numFmtId="0" fontId="7" fillId="0" borderId="5" xfId="2" applyFont="1" applyBorder="1" applyAlignment="1">
      <alignment horizontal="right" vertical="top" wrapText="1"/>
    </xf>
    <xf numFmtId="0" fontId="7" fillId="0" borderId="6" xfId="2" applyFont="1" applyBorder="1" applyAlignment="1">
      <alignment horizontal="right" vertical="top" wrapText="1"/>
    </xf>
    <xf numFmtId="0" fontId="5" fillId="0" borderId="3" xfId="2" applyFont="1" applyBorder="1" applyAlignment="1">
      <alignment horizontal="left" vertical="top" wrapText="1"/>
    </xf>
    <xf numFmtId="0" fontId="5" fillId="0" borderId="5" xfId="2" applyFont="1" applyBorder="1" applyAlignment="1">
      <alignment horizontal="left" vertical="top" wrapText="1"/>
    </xf>
    <xf numFmtId="0" fontId="5" fillId="0" borderId="6" xfId="2" applyFont="1" applyBorder="1" applyAlignment="1">
      <alignment horizontal="left" vertical="top" wrapText="1"/>
    </xf>
    <xf numFmtId="0" fontId="9" fillId="0" borderId="4" xfId="2" applyFont="1" applyBorder="1" applyAlignment="1">
      <alignment horizontal="right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27" fillId="0" borderId="0" xfId="2" applyFont="1" applyBorder="1" applyAlignment="1">
      <alignment horizontal="center"/>
    </xf>
    <xf numFmtId="0" fontId="4" fillId="0" borderId="0" xfId="2" applyFont="1" applyBorder="1" applyAlignment="1">
      <alignment horizontal="center"/>
    </xf>
  </cellXfs>
  <cellStyles count="4">
    <cellStyle name="Comma" xfId="1" builtinId="3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375"/>
  <sheetViews>
    <sheetView tabSelected="1" topLeftCell="A196" workbookViewId="0">
      <selection activeCell="D205" sqref="D205"/>
    </sheetView>
  </sheetViews>
  <sheetFormatPr defaultRowHeight="15" x14ac:dyDescent="0.25"/>
  <cols>
    <col min="1" max="1" width="6.5703125" customWidth="1"/>
    <col min="2" max="2" width="16.85546875" customWidth="1"/>
    <col min="3" max="3" width="23.85546875" customWidth="1"/>
    <col min="4" max="4" width="26.5703125" customWidth="1"/>
    <col min="5" max="5" width="12.28515625" customWidth="1"/>
    <col min="6" max="6" width="12.5703125" customWidth="1"/>
    <col min="7" max="7" width="13.42578125" customWidth="1"/>
    <col min="8" max="8" width="13" customWidth="1"/>
    <col min="9" max="10" width="12.5703125" bestFit="1" customWidth="1"/>
    <col min="11" max="11" width="9.140625" customWidth="1"/>
  </cols>
  <sheetData>
    <row r="1" spans="1:7" s="1" customFormat="1" ht="18.75" x14ac:dyDescent="0.3">
      <c r="A1" s="178" t="s">
        <v>0</v>
      </c>
      <c r="B1" s="178"/>
      <c r="C1" s="178"/>
      <c r="D1" s="178"/>
      <c r="E1" s="178"/>
      <c r="F1" s="178"/>
    </row>
    <row r="2" spans="1:7" s="1" customFormat="1" ht="18.75" x14ac:dyDescent="0.3">
      <c r="A2" s="179" t="s">
        <v>1</v>
      </c>
      <c r="B2" s="179"/>
      <c r="C2" s="179"/>
      <c r="D2" s="179"/>
      <c r="E2" s="179"/>
      <c r="F2" s="179"/>
    </row>
    <row r="3" spans="1:7" s="1" customFormat="1" ht="20.25" x14ac:dyDescent="0.3">
      <c r="A3" s="180" t="s">
        <v>2</v>
      </c>
      <c r="B3" s="180"/>
      <c r="C3" s="180"/>
      <c r="D3" s="180"/>
      <c r="E3" s="180"/>
      <c r="F3" s="180"/>
    </row>
    <row r="4" spans="1:7" s="1" customFormat="1" x14ac:dyDescent="0.25">
      <c r="A4" s="95" t="s">
        <v>3</v>
      </c>
      <c r="B4" s="95" t="s">
        <v>4</v>
      </c>
      <c r="C4" s="110" t="s">
        <v>5</v>
      </c>
      <c r="D4" s="95" t="s">
        <v>6</v>
      </c>
      <c r="E4" s="111" t="s">
        <v>7</v>
      </c>
      <c r="F4" s="95" t="s">
        <v>8</v>
      </c>
    </row>
    <row r="5" spans="1:7" s="1" customFormat="1" x14ac:dyDescent="0.25">
      <c r="A5" s="96">
        <v>1</v>
      </c>
      <c r="B5" s="112" t="s">
        <v>5693</v>
      </c>
      <c r="C5" s="172" t="s">
        <v>1672</v>
      </c>
      <c r="D5" s="169" t="s">
        <v>2779</v>
      </c>
      <c r="E5" s="170">
        <v>560000</v>
      </c>
      <c r="F5" s="95"/>
      <c r="G5" s="170">
        <v>560000</v>
      </c>
    </row>
    <row r="6" spans="1:7" s="1" customFormat="1" x14ac:dyDescent="0.25">
      <c r="A6" s="96">
        <v>2</v>
      </c>
      <c r="B6" s="112" t="s">
        <v>5694</v>
      </c>
      <c r="C6" s="172" t="s">
        <v>1627</v>
      </c>
      <c r="D6" s="169" t="s">
        <v>2779</v>
      </c>
      <c r="E6" s="170">
        <v>560000</v>
      </c>
      <c r="F6" s="95"/>
      <c r="G6" s="170">
        <v>560000</v>
      </c>
    </row>
    <row r="7" spans="1:7" s="1" customFormat="1" x14ac:dyDescent="0.25">
      <c r="A7" s="96">
        <v>3</v>
      </c>
      <c r="B7" s="112" t="s">
        <v>5695</v>
      </c>
      <c r="C7" s="172" t="s">
        <v>3322</v>
      </c>
      <c r="D7" s="169" t="s">
        <v>2779</v>
      </c>
      <c r="E7" s="170">
        <v>560000</v>
      </c>
      <c r="F7" s="95"/>
      <c r="G7" s="170">
        <v>560000</v>
      </c>
    </row>
    <row r="8" spans="1:7" s="1" customFormat="1" x14ac:dyDescent="0.25">
      <c r="A8" s="96">
        <v>4</v>
      </c>
      <c r="B8" s="112" t="s">
        <v>5696</v>
      </c>
      <c r="C8" s="172" t="s">
        <v>3987</v>
      </c>
      <c r="D8" s="169" t="s">
        <v>2779</v>
      </c>
      <c r="E8" s="170">
        <v>560000</v>
      </c>
      <c r="F8" s="95"/>
      <c r="G8" s="170">
        <v>560000</v>
      </c>
    </row>
    <row r="9" spans="1:7" s="1" customFormat="1" x14ac:dyDescent="0.25">
      <c r="A9" s="96">
        <v>5</v>
      </c>
      <c r="B9" s="112" t="s">
        <v>5697</v>
      </c>
      <c r="C9" s="172" t="s">
        <v>4842</v>
      </c>
      <c r="D9" s="169" t="s">
        <v>2779</v>
      </c>
      <c r="E9" s="170">
        <v>560000</v>
      </c>
      <c r="F9" s="95"/>
      <c r="G9" s="170">
        <v>560000</v>
      </c>
    </row>
    <row r="10" spans="1:7" s="1" customFormat="1" x14ac:dyDescent="0.25">
      <c r="A10" s="96">
        <v>6</v>
      </c>
      <c r="B10" s="112" t="s">
        <v>5698</v>
      </c>
      <c r="C10" s="172" t="s">
        <v>2660</v>
      </c>
      <c r="D10" s="169" t="s">
        <v>2779</v>
      </c>
      <c r="E10" s="170">
        <v>560000</v>
      </c>
      <c r="F10" s="95"/>
      <c r="G10" s="170">
        <v>560000</v>
      </c>
    </row>
    <row r="11" spans="1:7" s="1" customFormat="1" x14ac:dyDescent="0.25">
      <c r="A11" s="96">
        <v>7</v>
      </c>
      <c r="B11" s="112" t="s">
        <v>5699</v>
      </c>
      <c r="C11" s="172" t="s">
        <v>1806</v>
      </c>
      <c r="D11" s="169" t="s">
        <v>2779</v>
      </c>
      <c r="E11" s="170">
        <v>560000</v>
      </c>
      <c r="F11" s="95"/>
      <c r="G11" s="170">
        <v>560000</v>
      </c>
    </row>
    <row r="12" spans="1:7" s="1" customFormat="1" x14ac:dyDescent="0.25">
      <c r="A12" s="96">
        <v>8</v>
      </c>
      <c r="B12" s="112" t="s">
        <v>5700</v>
      </c>
      <c r="C12" s="172" t="s">
        <v>2970</v>
      </c>
      <c r="D12" s="169" t="s">
        <v>2779</v>
      </c>
      <c r="E12" s="170">
        <v>560000</v>
      </c>
      <c r="F12" s="95"/>
      <c r="G12" s="170">
        <v>560000</v>
      </c>
    </row>
    <row r="13" spans="1:7" s="1" customFormat="1" x14ac:dyDescent="0.25">
      <c r="A13" s="96">
        <v>9</v>
      </c>
      <c r="B13" s="112" t="s">
        <v>5701</v>
      </c>
      <c r="C13" s="172" t="s">
        <v>2973</v>
      </c>
      <c r="D13" s="169" t="s">
        <v>2779</v>
      </c>
      <c r="E13" s="170">
        <v>560000</v>
      </c>
      <c r="F13" s="95"/>
      <c r="G13" s="170">
        <v>560000</v>
      </c>
    </row>
    <row r="14" spans="1:7" s="1" customFormat="1" x14ac:dyDescent="0.25">
      <c r="A14" s="96">
        <v>10</v>
      </c>
      <c r="B14" s="112" t="s">
        <v>5702</v>
      </c>
      <c r="C14" s="172" t="s">
        <v>2977</v>
      </c>
      <c r="D14" s="169" t="s">
        <v>2779</v>
      </c>
      <c r="E14" s="170">
        <v>560000</v>
      </c>
      <c r="F14" s="95"/>
      <c r="G14" s="170">
        <v>560000</v>
      </c>
    </row>
    <row r="15" spans="1:7" s="1" customFormat="1" x14ac:dyDescent="0.25">
      <c r="A15" s="96">
        <v>11</v>
      </c>
      <c r="B15" s="112" t="s">
        <v>5703</v>
      </c>
      <c r="C15" s="172" t="s">
        <v>2972</v>
      </c>
      <c r="D15" s="169" t="s">
        <v>2779</v>
      </c>
      <c r="E15" s="170">
        <v>560000</v>
      </c>
      <c r="F15" s="95"/>
      <c r="G15" s="170">
        <v>560000</v>
      </c>
    </row>
    <row r="16" spans="1:7" s="1" customFormat="1" x14ac:dyDescent="0.25">
      <c r="A16" s="96">
        <v>12</v>
      </c>
      <c r="B16" s="112" t="s">
        <v>5704</v>
      </c>
      <c r="C16" s="172" t="s">
        <v>2973</v>
      </c>
      <c r="D16" s="169" t="s">
        <v>6201</v>
      </c>
      <c r="E16" s="170">
        <v>400000</v>
      </c>
      <c r="F16" s="95"/>
      <c r="G16" s="170">
        <v>400000</v>
      </c>
    </row>
    <row r="17" spans="1:7" s="1" customFormat="1" x14ac:dyDescent="0.25">
      <c r="A17" s="96">
        <v>13</v>
      </c>
      <c r="B17" s="112" t="s">
        <v>5705</v>
      </c>
      <c r="C17" s="172" t="s">
        <v>2969</v>
      </c>
      <c r="D17" s="169" t="s">
        <v>2779</v>
      </c>
      <c r="E17" s="170">
        <v>560000</v>
      </c>
      <c r="F17" s="95"/>
      <c r="G17" s="170">
        <v>560000</v>
      </c>
    </row>
    <row r="18" spans="1:7" s="1" customFormat="1" x14ac:dyDescent="0.25">
      <c r="A18" s="96">
        <v>14</v>
      </c>
      <c r="B18" s="112" t="s">
        <v>5706</v>
      </c>
      <c r="C18" s="172" t="s">
        <v>1751</v>
      </c>
      <c r="D18" s="169" t="s">
        <v>2779</v>
      </c>
      <c r="E18" s="170">
        <v>560000</v>
      </c>
      <c r="F18" s="95"/>
      <c r="G18" s="170">
        <v>560000</v>
      </c>
    </row>
    <row r="19" spans="1:7" s="1" customFormat="1" x14ac:dyDescent="0.25">
      <c r="A19" s="96">
        <v>15</v>
      </c>
      <c r="B19" s="112" t="s">
        <v>5707</v>
      </c>
      <c r="C19" s="172" t="s">
        <v>1863</v>
      </c>
      <c r="D19" s="169" t="s">
        <v>2779</v>
      </c>
      <c r="E19" s="170">
        <v>560000</v>
      </c>
      <c r="F19" s="95"/>
      <c r="G19" s="170">
        <v>560000</v>
      </c>
    </row>
    <row r="20" spans="1:7" s="1" customFormat="1" x14ac:dyDescent="0.25">
      <c r="A20" s="96">
        <v>16</v>
      </c>
      <c r="B20" s="112" t="s">
        <v>5708</v>
      </c>
      <c r="C20" s="172" t="s">
        <v>1753</v>
      </c>
      <c r="D20" s="169" t="s">
        <v>2779</v>
      </c>
      <c r="E20" s="170">
        <v>560000</v>
      </c>
      <c r="F20" s="95"/>
      <c r="G20" s="170">
        <v>560000</v>
      </c>
    </row>
    <row r="21" spans="1:7" s="1" customFormat="1" x14ac:dyDescent="0.25">
      <c r="A21" s="96">
        <v>17</v>
      </c>
      <c r="B21" s="112" t="s">
        <v>5709</v>
      </c>
      <c r="C21" s="172" t="s">
        <v>1285</v>
      </c>
      <c r="D21" s="169" t="s">
        <v>2779</v>
      </c>
      <c r="E21" s="170">
        <v>560000</v>
      </c>
      <c r="F21" s="95"/>
      <c r="G21" s="170">
        <v>560000</v>
      </c>
    </row>
    <row r="22" spans="1:7" s="1" customFormat="1" x14ac:dyDescent="0.25">
      <c r="A22" s="96">
        <v>18</v>
      </c>
      <c r="B22" s="112" t="s">
        <v>5710</v>
      </c>
      <c r="C22" s="172" t="s">
        <v>1287</v>
      </c>
      <c r="D22" s="169" t="s">
        <v>2779</v>
      </c>
      <c r="E22" s="170">
        <v>560000</v>
      </c>
      <c r="F22" s="95"/>
      <c r="G22" s="170">
        <v>560000</v>
      </c>
    </row>
    <row r="23" spans="1:7" s="1" customFormat="1" x14ac:dyDescent="0.25">
      <c r="A23" s="96">
        <v>19</v>
      </c>
      <c r="B23" s="112" t="s">
        <v>5711</v>
      </c>
      <c r="C23" s="172" t="s">
        <v>1288</v>
      </c>
      <c r="D23" s="169" t="s">
        <v>2779</v>
      </c>
      <c r="E23" s="170">
        <v>560000</v>
      </c>
      <c r="F23" s="95"/>
      <c r="G23" s="170">
        <v>560000</v>
      </c>
    </row>
    <row r="24" spans="1:7" s="1" customFormat="1" x14ac:dyDescent="0.25">
      <c r="A24" s="96">
        <v>20</v>
      </c>
      <c r="B24" s="112" t="s">
        <v>5712</v>
      </c>
      <c r="C24" s="172" t="s">
        <v>6004</v>
      </c>
      <c r="D24" s="169" t="s">
        <v>2265</v>
      </c>
      <c r="E24" s="170">
        <v>1920000</v>
      </c>
      <c r="F24" s="95" t="s">
        <v>6202</v>
      </c>
      <c r="G24" s="170">
        <v>1920000</v>
      </c>
    </row>
    <row r="25" spans="1:7" s="1" customFormat="1" x14ac:dyDescent="0.25">
      <c r="A25" s="96">
        <v>21</v>
      </c>
      <c r="B25" s="112" t="s">
        <v>5713</v>
      </c>
      <c r="C25" s="172" t="s">
        <v>1512</v>
      </c>
      <c r="D25" s="169" t="s">
        <v>2779</v>
      </c>
      <c r="E25" s="170">
        <v>560000</v>
      </c>
      <c r="F25" s="95"/>
      <c r="G25" s="170">
        <v>560000</v>
      </c>
    </row>
    <row r="26" spans="1:7" s="1" customFormat="1" x14ac:dyDescent="0.25">
      <c r="A26" s="96">
        <v>22</v>
      </c>
      <c r="B26" s="112" t="s">
        <v>5714</v>
      </c>
      <c r="C26" s="172" t="s">
        <v>1512</v>
      </c>
      <c r="D26" s="169" t="s">
        <v>6201</v>
      </c>
      <c r="E26" s="170">
        <v>400000</v>
      </c>
      <c r="F26" s="95"/>
      <c r="G26" s="170">
        <v>400000</v>
      </c>
    </row>
    <row r="27" spans="1:7" s="1" customFormat="1" x14ac:dyDescent="0.25">
      <c r="A27" s="96">
        <v>23</v>
      </c>
      <c r="B27" s="112" t="s">
        <v>5715</v>
      </c>
      <c r="C27" s="172" t="s">
        <v>93</v>
      </c>
      <c r="D27" s="169" t="s">
        <v>2779</v>
      </c>
      <c r="E27" s="170">
        <v>560000</v>
      </c>
      <c r="F27" s="95"/>
      <c r="G27" s="170">
        <v>560000</v>
      </c>
    </row>
    <row r="28" spans="1:7" s="1" customFormat="1" x14ac:dyDescent="0.25">
      <c r="A28" s="96">
        <v>24</v>
      </c>
      <c r="B28" s="112" t="s">
        <v>5716</v>
      </c>
      <c r="C28" s="172" t="s">
        <v>1637</v>
      </c>
      <c r="D28" s="169" t="s">
        <v>2779</v>
      </c>
      <c r="E28" s="170">
        <v>560000</v>
      </c>
      <c r="F28" s="95"/>
      <c r="G28" s="170">
        <v>560000</v>
      </c>
    </row>
    <row r="29" spans="1:7" s="1" customFormat="1" x14ac:dyDescent="0.25">
      <c r="A29" s="96">
        <v>25</v>
      </c>
      <c r="B29" s="112" t="s">
        <v>5717</v>
      </c>
      <c r="C29" s="172" t="s">
        <v>1501</v>
      </c>
      <c r="D29" s="169" t="s">
        <v>2779</v>
      </c>
      <c r="E29" s="170">
        <v>560000</v>
      </c>
      <c r="F29" s="95"/>
      <c r="G29" s="170">
        <v>560000</v>
      </c>
    </row>
    <row r="30" spans="1:7" s="1" customFormat="1" x14ac:dyDescent="0.25">
      <c r="A30" s="96">
        <v>26</v>
      </c>
      <c r="B30" s="112" t="s">
        <v>5718</v>
      </c>
      <c r="C30" s="172" t="s">
        <v>2580</v>
      </c>
      <c r="D30" s="169" t="s">
        <v>2779</v>
      </c>
      <c r="E30" s="170">
        <v>560000</v>
      </c>
      <c r="F30" s="95"/>
      <c r="G30" s="170">
        <v>560000</v>
      </c>
    </row>
    <row r="31" spans="1:7" s="1" customFormat="1" x14ac:dyDescent="0.25">
      <c r="A31" s="96">
        <v>27</v>
      </c>
      <c r="B31" s="112" t="s">
        <v>5719</v>
      </c>
      <c r="C31" s="172" t="s">
        <v>1782</v>
      </c>
      <c r="D31" s="169" t="s">
        <v>2779</v>
      </c>
      <c r="E31" s="170">
        <v>560000</v>
      </c>
      <c r="F31" s="95"/>
      <c r="G31" s="170">
        <v>560000</v>
      </c>
    </row>
    <row r="32" spans="1:7" s="1" customFormat="1" x14ac:dyDescent="0.25">
      <c r="A32" s="96">
        <v>28</v>
      </c>
      <c r="B32" s="112" t="s">
        <v>5720</v>
      </c>
      <c r="C32" s="172" t="s">
        <v>3328</v>
      </c>
      <c r="D32" s="169" t="s">
        <v>2779</v>
      </c>
      <c r="E32" s="170">
        <v>560000</v>
      </c>
      <c r="F32" s="95"/>
      <c r="G32" s="170">
        <v>560000</v>
      </c>
    </row>
    <row r="33" spans="1:7" s="1" customFormat="1" x14ac:dyDescent="0.25">
      <c r="A33" s="96">
        <v>29</v>
      </c>
      <c r="B33" s="112" t="s">
        <v>5721</v>
      </c>
      <c r="C33" s="172" t="s">
        <v>4466</v>
      </c>
      <c r="D33" s="169" t="s">
        <v>2779</v>
      </c>
      <c r="E33" s="170">
        <v>560000</v>
      </c>
      <c r="F33" s="95"/>
      <c r="G33" s="170">
        <v>560000</v>
      </c>
    </row>
    <row r="34" spans="1:7" s="1" customFormat="1" x14ac:dyDescent="0.25">
      <c r="A34" s="96">
        <v>30</v>
      </c>
      <c r="B34" s="112" t="s">
        <v>5722</v>
      </c>
      <c r="C34" s="172" t="s">
        <v>1780</v>
      </c>
      <c r="D34" s="169" t="s">
        <v>2779</v>
      </c>
      <c r="E34" s="170">
        <v>560000</v>
      </c>
      <c r="F34" s="95"/>
      <c r="G34" s="170">
        <v>560000</v>
      </c>
    </row>
    <row r="35" spans="1:7" s="1" customFormat="1" x14ac:dyDescent="0.25">
      <c r="A35" s="96">
        <v>31</v>
      </c>
      <c r="B35" s="112" t="s">
        <v>5723</v>
      </c>
      <c r="C35" s="172" t="s">
        <v>1781</v>
      </c>
      <c r="D35" s="169" t="s">
        <v>2779</v>
      </c>
      <c r="E35" s="170">
        <v>560000</v>
      </c>
      <c r="F35" s="95"/>
      <c r="G35" s="170">
        <v>560000</v>
      </c>
    </row>
    <row r="36" spans="1:7" s="1" customFormat="1" x14ac:dyDescent="0.25">
      <c r="A36" s="96">
        <v>32</v>
      </c>
      <c r="B36" s="112" t="s">
        <v>5724</v>
      </c>
      <c r="C36" s="172" t="s">
        <v>1480</v>
      </c>
      <c r="D36" s="169" t="s">
        <v>2779</v>
      </c>
      <c r="E36" s="170">
        <v>560000</v>
      </c>
      <c r="F36" s="95"/>
      <c r="G36" s="170">
        <v>560000</v>
      </c>
    </row>
    <row r="37" spans="1:7" s="1" customFormat="1" x14ac:dyDescent="0.25">
      <c r="A37" s="96">
        <v>33</v>
      </c>
      <c r="B37" s="112" t="s">
        <v>5725</v>
      </c>
      <c r="C37" s="172" t="s">
        <v>1813</v>
      </c>
      <c r="D37" s="169" t="s">
        <v>2779</v>
      </c>
      <c r="E37" s="170">
        <v>560000</v>
      </c>
      <c r="F37" s="95"/>
      <c r="G37" s="170">
        <v>560000</v>
      </c>
    </row>
    <row r="38" spans="1:7" s="1" customFormat="1" x14ac:dyDescent="0.25">
      <c r="A38" s="96">
        <v>34</v>
      </c>
      <c r="B38" s="112" t="s">
        <v>5726</v>
      </c>
      <c r="C38" s="172" t="s">
        <v>1793</v>
      </c>
      <c r="D38" s="169" t="s">
        <v>2779</v>
      </c>
      <c r="E38" s="170">
        <v>560000</v>
      </c>
      <c r="F38" s="95"/>
      <c r="G38" s="170">
        <v>560000</v>
      </c>
    </row>
    <row r="39" spans="1:7" s="1" customFormat="1" x14ac:dyDescent="0.25">
      <c r="A39" s="96">
        <v>35</v>
      </c>
      <c r="B39" s="112" t="s">
        <v>5727</v>
      </c>
      <c r="C39" s="172" t="s">
        <v>1783</v>
      </c>
      <c r="D39" s="169" t="s">
        <v>2779</v>
      </c>
      <c r="E39" s="170">
        <v>560000</v>
      </c>
      <c r="F39" s="95"/>
      <c r="G39" s="170">
        <v>560000</v>
      </c>
    </row>
    <row r="40" spans="1:7" s="1" customFormat="1" x14ac:dyDescent="0.25">
      <c r="A40" s="96">
        <v>36</v>
      </c>
      <c r="B40" s="112" t="s">
        <v>5728</v>
      </c>
      <c r="C40" s="172" t="s">
        <v>1836</v>
      </c>
      <c r="D40" s="169" t="s">
        <v>2779</v>
      </c>
      <c r="E40" s="170">
        <v>560000</v>
      </c>
      <c r="F40" s="95"/>
      <c r="G40" s="170">
        <v>560000</v>
      </c>
    </row>
    <row r="41" spans="1:7" s="1" customFormat="1" x14ac:dyDescent="0.25">
      <c r="A41" s="96">
        <v>37</v>
      </c>
      <c r="B41" s="112" t="s">
        <v>5729</v>
      </c>
      <c r="C41" s="172" t="s">
        <v>1789</v>
      </c>
      <c r="D41" s="169" t="s">
        <v>2779</v>
      </c>
      <c r="E41" s="170">
        <v>560000</v>
      </c>
      <c r="F41" s="95"/>
      <c r="G41" s="170">
        <v>560000</v>
      </c>
    </row>
    <row r="42" spans="1:7" s="1" customFormat="1" x14ac:dyDescent="0.25">
      <c r="A42" s="96">
        <v>38</v>
      </c>
      <c r="B42" s="112" t="s">
        <v>5730</v>
      </c>
      <c r="C42" s="172" t="s">
        <v>1792</v>
      </c>
      <c r="D42" s="169" t="s">
        <v>2779</v>
      </c>
      <c r="E42" s="170">
        <v>560000</v>
      </c>
      <c r="F42" s="95"/>
      <c r="G42" s="170">
        <v>560000</v>
      </c>
    </row>
    <row r="43" spans="1:7" s="1" customFormat="1" x14ac:dyDescent="0.25">
      <c r="A43" s="96">
        <v>39</v>
      </c>
      <c r="B43" s="112" t="s">
        <v>5731</v>
      </c>
      <c r="C43" s="172" t="s">
        <v>1788</v>
      </c>
      <c r="D43" s="169" t="s">
        <v>2779</v>
      </c>
      <c r="E43" s="170">
        <v>560000</v>
      </c>
      <c r="F43" s="95"/>
      <c r="G43" s="170">
        <v>560000</v>
      </c>
    </row>
    <row r="44" spans="1:7" s="1" customFormat="1" x14ac:dyDescent="0.25">
      <c r="A44" s="96">
        <v>40</v>
      </c>
      <c r="B44" s="112" t="s">
        <v>5732</v>
      </c>
      <c r="C44" s="172" t="s">
        <v>1785</v>
      </c>
      <c r="D44" s="169" t="s">
        <v>2779</v>
      </c>
      <c r="E44" s="170">
        <v>560000</v>
      </c>
      <c r="F44" s="95"/>
      <c r="G44" s="170">
        <v>560000</v>
      </c>
    </row>
    <row r="45" spans="1:7" s="1" customFormat="1" x14ac:dyDescent="0.25">
      <c r="A45" s="96">
        <v>41</v>
      </c>
      <c r="B45" s="112" t="s">
        <v>5733</v>
      </c>
      <c r="C45" s="172" t="s">
        <v>3381</v>
      </c>
      <c r="D45" s="169" t="s">
        <v>2779</v>
      </c>
      <c r="E45" s="170">
        <v>560000</v>
      </c>
      <c r="F45" s="95"/>
      <c r="G45" s="170">
        <v>560000</v>
      </c>
    </row>
    <row r="46" spans="1:7" s="1" customFormat="1" x14ac:dyDescent="0.25">
      <c r="A46" s="96">
        <v>42</v>
      </c>
      <c r="B46" s="112" t="s">
        <v>5734</v>
      </c>
      <c r="C46" s="172" t="s">
        <v>1812</v>
      </c>
      <c r="D46" s="169" t="s">
        <v>2779</v>
      </c>
      <c r="E46" s="170">
        <v>560000</v>
      </c>
      <c r="F46" s="95"/>
      <c r="G46" s="170">
        <v>560000</v>
      </c>
    </row>
    <row r="47" spans="1:7" s="1" customFormat="1" x14ac:dyDescent="0.25">
      <c r="A47" s="96">
        <v>43</v>
      </c>
      <c r="B47" s="112" t="s">
        <v>5735</v>
      </c>
      <c r="C47" s="172" t="s">
        <v>1786</v>
      </c>
      <c r="D47" s="169" t="s">
        <v>2779</v>
      </c>
      <c r="E47" s="170">
        <v>560000</v>
      </c>
      <c r="F47" s="95"/>
      <c r="G47" s="170">
        <v>560000</v>
      </c>
    </row>
    <row r="48" spans="1:7" s="1" customFormat="1" x14ac:dyDescent="0.25">
      <c r="A48" s="96">
        <v>44</v>
      </c>
      <c r="B48" s="112" t="s">
        <v>5736</v>
      </c>
      <c r="C48" s="172" t="s">
        <v>4338</v>
      </c>
      <c r="D48" s="169" t="s">
        <v>2779</v>
      </c>
      <c r="E48" s="170">
        <v>560000</v>
      </c>
      <c r="F48" s="95"/>
      <c r="G48" s="170">
        <v>560000</v>
      </c>
    </row>
    <row r="49" spans="1:10" s="1" customFormat="1" x14ac:dyDescent="0.25">
      <c r="A49" s="96">
        <v>45</v>
      </c>
      <c r="B49" s="112" t="s">
        <v>5737</v>
      </c>
      <c r="C49" s="172" t="s">
        <v>1840</v>
      </c>
      <c r="D49" s="169" t="s">
        <v>2779</v>
      </c>
      <c r="E49" s="170">
        <v>560000</v>
      </c>
      <c r="F49" s="95"/>
      <c r="G49" s="170">
        <v>560000</v>
      </c>
    </row>
    <row r="50" spans="1:10" s="1" customFormat="1" x14ac:dyDescent="0.25">
      <c r="A50" s="96">
        <v>46</v>
      </c>
      <c r="B50" s="112" t="s">
        <v>5738</v>
      </c>
      <c r="C50" s="172" t="s">
        <v>1810</v>
      </c>
      <c r="D50" s="169" t="s">
        <v>2779</v>
      </c>
      <c r="E50" s="170">
        <v>560000</v>
      </c>
      <c r="F50" s="95"/>
      <c r="G50" s="170">
        <v>560000</v>
      </c>
    </row>
    <row r="51" spans="1:10" s="1" customFormat="1" x14ac:dyDescent="0.25">
      <c r="A51" s="96">
        <v>47</v>
      </c>
      <c r="B51" s="112" t="s">
        <v>5739</v>
      </c>
      <c r="C51" s="172" t="s">
        <v>1820</v>
      </c>
      <c r="D51" s="169" t="s">
        <v>2779</v>
      </c>
      <c r="E51" s="170">
        <v>560000</v>
      </c>
      <c r="F51" s="95"/>
      <c r="G51" s="170">
        <v>560000</v>
      </c>
    </row>
    <row r="52" spans="1:10" s="1" customFormat="1" x14ac:dyDescent="0.25">
      <c r="A52" s="96">
        <v>48</v>
      </c>
      <c r="B52" s="112" t="s">
        <v>5740</v>
      </c>
      <c r="C52" s="172" t="s">
        <v>1787</v>
      </c>
      <c r="D52" s="169" t="s">
        <v>2779</v>
      </c>
      <c r="E52" s="170">
        <v>560000</v>
      </c>
      <c r="F52" s="95"/>
      <c r="G52" s="170">
        <v>560000</v>
      </c>
    </row>
    <row r="53" spans="1:10" s="1" customFormat="1" x14ac:dyDescent="0.25">
      <c r="A53" s="96">
        <v>49</v>
      </c>
      <c r="B53" s="112" t="s">
        <v>5741</v>
      </c>
      <c r="C53" s="172" t="s">
        <v>1837</v>
      </c>
      <c r="D53" s="169" t="s">
        <v>2779</v>
      </c>
      <c r="E53" s="170">
        <v>560000</v>
      </c>
      <c r="F53" s="95"/>
      <c r="G53" s="170">
        <v>560000</v>
      </c>
    </row>
    <row r="54" spans="1:10" s="1" customFormat="1" x14ac:dyDescent="0.25">
      <c r="A54" s="96">
        <v>50</v>
      </c>
      <c r="B54" s="112" t="s">
        <v>5742</v>
      </c>
      <c r="C54" s="172" t="s">
        <v>3291</v>
      </c>
      <c r="D54" s="169" t="s">
        <v>2779</v>
      </c>
      <c r="E54" s="170">
        <v>560000</v>
      </c>
      <c r="F54" s="95"/>
      <c r="G54" s="170">
        <v>560000</v>
      </c>
    </row>
    <row r="55" spans="1:10" s="1" customFormat="1" x14ac:dyDescent="0.25">
      <c r="A55" s="96">
        <v>51</v>
      </c>
      <c r="B55" s="112" t="s">
        <v>5743</v>
      </c>
      <c r="C55" s="172" t="s">
        <v>3291</v>
      </c>
      <c r="D55" s="169" t="s">
        <v>6201</v>
      </c>
      <c r="E55" s="170">
        <v>400000</v>
      </c>
      <c r="F55" s="95"/>
      <c r="G55" s="170">
        <v>400000</v>
      </c>
    </row>
    <row r="56" spans="1:10" s="1" customFormat="1" x14ac:dyDescent="0.25">
      <c r="A56" s="96">
        <v>52</v>
      </c>
      <c r="B56" s="112" t="s">
        <v>5744</v>
      </c>
      <c r="C56" s="172" t="s">
        <v>4967</v>
      </c>
      <c r="D56" s="169" t="s">
        <v>2779</v>
      </c>
      <c r="E56" s="170">
        <v>560000</v>
      </c>
      <c r="F56" s="95"/>
      <c r="G56" s="170">
        <v>560000</v>
      </c>
    </row>
    <row r="57" spans="1:10" s="1" customFormat="1" x14ac:dyDescent="0.25">
      <c r="A57" s="96">
        <v>53</v>
      </c>
      <c r="B57" s="112" t="s">
        <v>5745</v>
      </c>
      <c r="C57" s="172" t="s">
        <v>6005</v>
      </c>
      <c r="D57" s="169" t="s">
        <v>2779</v>
      </c>
      <c r="E57" s="170">
        <v>560000</v>
      </c>
      <c r="F57" s="95"/>
      <c r="G57" s="28"/>
      <c r="H57" s="170">
        <v>560000</v>
      </c>
    </row>
    <row r="58" spans="1:10" s="1" customFormat="1" x14ac:dyDescent="0.25">
      <c r="A58" s="96">
        <v>54</v>
      </c>
      <c r="B58" s="112" t="s">
        <v>5746</v>
      </c>
      <c r="C58" s="172" t="s">
        <v>3335</v>
      </c>
      <c r="D58" s="169" t="s">
        <v>2779</v>
      </c>
      <c r="E58" s="170">
        <v>560000</v>
      </c>
      <c r="F58" s="95"/>
      <c r="H58" s="170">
        <v>560000</v>
      </c>
      <c r="J58" s="1">
        <f>25*420</f>
        <v>10500</v>
      </c>
    </row>
    <row r="59" spans="1:10" s="1" customFormat="1" x14ac:dyDescent="0.25">
      <c r="A59" s="96">
        <v>55</v>
      </c>
      <c r="B59" s="112" t="s">
        <v>5747</v>
      </c>
      <c r="C59" s="172" t="s">
        <v>3163</v>
      </c>
      <c r="D59" s="169" t="s">
        <v>2779</v>
      </c>
      <c r="E59" s="170">
        <v>560000</v>
      </c>
      <c r="F59" s="95"/>
      <c r="H59" s="170">
        <v>560000</v>
      </c>
    </row>
    <row r="60" spans="1:10" s="1" customFormat="1" x14ac:dyDescent="0.25">
      <c r="A60" s="96">
        <v>56</v>
      </c>
      <c r="B60" s="112" t="s">
        <v>5748</v>
      </c>
      <c r="C60" s="172" t="s">
        <v>306</v>
      </c>
      <c r="D60" s="169" t="s">
        <v>2779</v>
      </c>
      <c r="E60" s="170">
        <v>560000</v>
      </c>
      <c r="F60" s="95"/>
      <c r="H60" s="170">
        <v>560000</v>
      </c>
    </row>
    <row r="61" spans="1:10" s="1" customFormat="1" x14ac:dyDescent="0.25">
      <c r="A61" s="96">
        <v>57</v>
      </c>
      <c r="B61" s="112" t="s">
        <v>5749</v>
      </c>
      <c r="C61" s="172" t="s">
        <v>302</v>
      </c>
      <c r="D61" s="169" t="s">
        <v>2779</v>
      </c>
      <c r="E61" s="170">
        <v>560000</v>
      </c>
      <c r="F61" s="95"/>
      <c r="H61" s="170">
        <v>560000</v>
      </c>
    </row>
    <row r="62" spans="1:10" s="1" customFormat="1" x14ac:dyDescent="0.25">
      <c r="A62" s="96">
        <v>58</v>
      </c>
      <c r="B62" s="112" t="s">
        <v>5750</v>
      </c>
      <c r="C62" s="172" t="s">
        <v>305</v>
      </c>
      <c r="D62" s="169" t="s">
        <v>2779</v>
      </c>
      <c r="E62" s="170">
        <v>560000</v>
      </c>
      <c r="F62" s="95"/>
      <c r="H62" s="170">
        <v>560000</v>
      </c>
    </row>
    <row r="63" spans="1:10" s="1" customFormat="1" x14ac:dyDescent="0.25">
      <c r="A63" s="96">
        <v>59</v>
      </c>
      <c r="B63" s="112" t="s">
        <v>5751</v>
      </c>
      <c r="C63" s="172" t="s">
        <v>1366</v>
      </c>
      <c r="D63" s="169" t="s">
        <v>2779</v>
      </c>
      <c r="E63" s="170">
        <v>560000</v>
      </c>
      <c r="F63" s="95"/>
      <c r="H63" s="170">
        <v>560000</v>
      </c>
    </row>
    <row r="64" spans="1:10" s="1" customFormat="1" x14ac:dyDescent="0.25">
      <c r="A64" s="96">
        <v>60</v>
      </c>
      <c r="B64" s="112" t="s">
        <v>5752</v>
      </c>
      <c r="C64" s="172" t="s">
        <v>1370</v>
      </c>
      <c r="D64" s="169" t="s">
        <v>2779</v>
      </c>
      <c r="E64" s="170">
        <v>560000</v>
      </c>
      <c r="F64" s="95"/>
      <c r="H64" s="170">
        <v>560000</v>
      </c>
    </row>
    <row r="65" spans="1:8" s="1" customFormat="1" x14ac:dyDescent="0.25">
      <c r="A65" s="96">
        <v>61</v>
      </c>
      <c r="B65" s="112" t="s">
        <v>5753</v>
      </c>
      <c r="C65" s="172" t="s">
        <v>1405</v>
      </c>
      <c r="D65" s="169" t="s">
        <v>2779</v>
      </c>
      <c r="E65" s="170">
        <v>560000</v>
      </c>
      <c r="F65" s="95"/>
      <c r="H65" s="170">
        <v>560000</v>
      </c>
    </row>
    <row r="66" spans="1:8" s="1" customFormat="1" x14ac:dyDescent="0.25">
      <c r="A66" s="96">
        <v>62</v>
      </c>
      <c r="B66" s="112" t="s">
        <v>5754</v>
      </c>
      <c r="C66" s="172" t="s">
        <v>4020</v>
      </c>
      <c r="D66" s="169" t="s">
        <v>2779</v>
      </c>
      <c r="E66" s="170">
        <v>560000</v>
      </c>
      <c r="F66" s="95"/>
      <c r="H66" s="170">
        <v>560000</v>
      </c>
    </row>
    <row r="67" spans="1:8" s="1" customFormat="1" x14ac:dyDescent="0.25">
      <c r="A67" s="96">
        <v>63</v>
      </c>
      <c r="B67" s="112" t="s">
        <v>5755</v>
      </c>
      <c r="C67" s="172" t="s">
        <v>308</v>
      </c>
      <c r="D67" s="169" t="s">
        <v>2779</v>
      </c>
      <c r="E67" s="170">
        <v>560000</v>
      </c>
      <c r="F67" s="95"/>
      <c r="H67" s="170">
        <v>560000</v>
      </c>
    </row>
    <row r="68" spans="1:8" s="1" customFormat="1" x14ac:dyDescent="0.25">
      <c r="A68" s="96">
        <v>64</v>
      </c>
      <c r="B68" s="112" t="s">
        <v>5756</v>
      </c>
      <c r="C68" s="172" t="s">
        <v>1817</v>
      </c>
      <c r="D68" s="169" t="s">
        <v>2779</v>
      </c>
      <c r="E68" s="170">
        <v>560000</v>
      </c>
      <c r="F68" s="95"/>
      <c r="H68" s="170">
        <v>560000</v>
      </c>
    </row>
    <row r="69" spans="1:8" s="1" customFormat="1" x14ac:dyDescent="0.25">
      <c r="A69" s="96">
        <v>65</v>
      </c>
      <c r="B69" s="112" t="s">
        <v>5757</v>
      </c>
      <c r="C69" s="172" t="s">
        <v>1817</v>
      </c>
      <c r="D69" s="169" t="s">
        <v>6201</v>
      </c>
      <c r="E69" s="170">
        <v>400000</v>
      </c>
      <c r="F69" s="95"/>
      <c r="H69" s="170">
        <v>400000</v>
      </c>
    </row>
    <row r="70" spans="1:8" s="1" customFormat="1" x14ac:dyDescent="0.25">
      <c r="A70" s="96">
        <v>66</v>
      </c>
      <c r="B70" s="112" t="s">
        <v>5758</v>
      </c>
      <c r="C70" s="172" t="s">
        <v>6006</v>
      </c>
      <c r="D70" s="169" t="s">
        <v>2779</v>
      </c>
      <c r="E70" s="170">
        <v>560000</v>
      </c>
      <c r="F70" s="95"/>
      <c r="H70" s="170">
        <v>560000</v>
      </c>
    </row>
    <row r="71" spans="1:8" s="1" customFormat="1" x14ac:dyDescent="0.25">
      <c r="A71" s="96">
        <v>67</v>
      </c>
      <c r="B71" s="112" t="s">
        <v>5759</v>
      </c>
      <c r="C71" s="172" t="s">
        <v>1237</v>
      </c>
      <c r="D71" s="169" t="s">
        <v>2779</v>
      </c>
      <c r="E71" s="170">
        <v>560000</v>
      </c>
      <c r="F71" s="95"/>
      <c r="H71" s="170">
        <v>560000</v>
      </c>
    </row>
    <row r="72" spans="1:8" s="1" customFormat="1" x14ac:dyDescent="0.25">
      <c r="A72" s="96">
        <v>68</v>
      </c>
      <c r="B72" s="112" t="s">
        <v>5760</v>
      </c>
      <c r="C72" s="172" t="s">
        <v>1510</v>
      </c>
      <c r="D72" s="169" t="s">
        <v>2779</v>
      </c>
      <c r="E72" s="170">
        <v>560000</v>
      </c>
      <c r="F72" s="95"/>
      <c r="H72" s="170">
        <v>560000</v>
      </c>
    </row>
    <row r="73" spans="1:8" s="1" customFormat="1" x14ac:dyDescent="0.25">
      <c r="A73" s="96">
        <v>69</v>
      </c>
      <c r="B73" s="112" t="s">
        <v>5761</v>
      </c>
      <c r="C73" s="172" t="s">
        <v>6007</v>
      </c>
      <c r="D73" s="169" t="s">
        <v>2779</v>
      </c>
      <c r="E73" s="170">
        <v>560000</v>
      </c>
      <c r="F73" s="95"/>
      <c r="H73" s="170">
        <v>560000</v>
      </c>
    </row>
    <row r="74" spans="1:8" s="1" customFormat="1" x14ac:dyDescent="0.25">
      <c r="A74" s="96">
        <v>70</v>
      </c>
      <c r="B74" s="112" t="s">
        <v>5762</v>
      </c>
      <c r="C74" s="172" t="s">
        <v>324</v>
      </c>
      <c r="D74" s="169" t="s">
        <v>2779</v>
      </c>
      <c r="E74" s="170">
        <v>560000</v>
      </c>
      <c r="F74" s="95"/>
      <c r="H74" s="170">
        <v>560000</v>
      </c>
    </row>
    <row r="75" spans="1:8" s="1" customFormat="1" x14ac:dyDescent="0.25">
      <c r="A75" s="96">
        <v>71</v>
      </c>
      <c r="B75" s="112" t="s">
        <v>5763</v>
      </c>
      <c r="C75" s="172" t="s">
        <v>1631</v>
      </c>
      <c r="D75" s="169" t="s">
        <v>2779</v>
      </c>
      <c r="E75" s="170">
        <v>560000</v>
      </c>
      <c r="F75" s="95"/>
      <c r="H75" s="170">
        <v>560000</v>
      </c>
    </row>
    <row r="76" spans="1:8" s="1" customFormat="1" x14ac:dyDescent="0.25">
      <c r="A76" s="96">
        <v>72</v>
      </c>
      <c r="B76" s="112" t="s">
        <v>5764</v>
      </c>
      <c r="C76" s="172" t="s">
        <v>2239</v>
      </c>
      <c r="D76" s="169" t="s">
        <v>2779</v>
      </c>
      <c r="E76" s="170">
        <v>560000</v>
      </c>
      <c r="F76" s="95"/>
      <c r="H76" s="170">
        <v>560000</v>
      </c>
    </row>
    <row r="77" spans="1:8" s="1" customFormat="1" x14ac:dyDescent="0.25">
      <c r="A77" s="96">
        <v>73</v>
      </c>
      <c r="B77" s="112" t="s">
        <v>5765</v>
      </c>
      <c r="C77" s="172" t="s">
        <v>237</v>
      </c>
      <c r="D77" s="169" t="s">
        <v>2779</v>
      </c>
      <c r="E77" s="170">
        <v>560000</v>
      </c>
      <c r="F77" s="95"/>
      <c r="H77" s="170">
        <v>560000</v>
      </c>
    </row>
    <row r="78" spans="1:8" s="1" customFormat="1" x14ac:dyDescent="0.25">
      <c r="A78" s="96">
        <v>74</v>
      </c>
      <c r="B78" s="112" t="s">
        <v>5766</v>
      </c>
      <c r="C78" s="172" t="s">
        <v>4021</v>
      </c>
      <c r="D78" s="169" t="s">
        <v>2779</v>
      </c>
      <c r="E78" s="170">
        <v>560000</v>
      </c>
      <c r="F78" s="95"/>
      <c r="H78" s="170">
        <v>560000</v>
      </c>
    </row>
    <row r="79" spans="1:8" s="1" customFormat="1" x14ac:dyDescent="0.25">
      <c r="A79" s="96">
        <v>75</v>
      </c>
      <c r="B79" s="112" t="s">
        <v>5767</v>
      </c>
      <c r="C79" s="172" t="s">
        <v>1365</v>
      </c>
      <c r="D79" s="169" t="s">
        <v>2779</v>
      </c>
      <c r="E79" s="170">
        <v>560000</v>
      </c>
      <c r="F79" s="95"/>
      <c r="H79" s="170">
        <v>560000</v>
      </c>
    </row>
    <row r="80" spans="1:8" s="1" customFormat="1" x14ac:dyDescent="0.25">
      <c r="A80" s="96">
        <v>76</v>
      </c>
      <c r="B80" s="112" t="s">
        <v>5768</v>
      </c>
      <c r="C80" s="172" t="s">
        <v>238</v>
      </c>
      <c r="D80" s="169" t="s">
        <v>2779</v>
      </c>
      <c r="E80" s="170">
        <v>560000</v>
      </c>
      <c r="F80" s="95"/>
      <c r="H80" s="170">
        <v>560000</v>
      </c>
    </row>
    <row r="81" spans="1:8" s="1" customFormat="1" x14ac:dyDescent="0.25">
      <c r="A81" s="96">
        <v>77</v>
      </c>
      <c r="B81" s="112" t="s">
        <v>5769</v>
      </c>
      <c r="C81" s="172" t="s">
        <v>348</v>
      </c>
      <c r="D81" s="169" t="s">
        <v>2779</v>
      </c>
      <c r="E81" s="170">
        <v>560000</v>
      </c>
      <c r="F81" s="95"/>
      <c r="H81" s="170">
        <v>560000</v>
      </c>
    </row>
    <row r="82" spans="1:8" s="1" customFormat="1" x14ac:dyDescent="0.25">
      <c r="A82" s="96">
        <v>78</v>
      </c>
      <c r="B82" s="112" t="s">
        <v>5770</v>
      </c>
      <c r="C82" s="172" t="s">
        <v>4834</v>
      </c>
      <c r="D82" s="169" t="s">
        <v>2779</v>
      </c>
      <c r="E82" s="170">
        <v>560000</v>
      </c>
      <c r="F82" s="95"/>
      <c r="H82" s="170">
        <v>560000</v>
      </c>
    </row>
    <row r="83" spans="1:8" s="1" customFormat="1" x14ac:dyDescent="0.25">
      <c r="A83" s="96">
        <v>79</v>
      </c>
      <c r="B83" s="112" t="s">
        <v>5771</v>
      </c>
      <c r="C83" s="172" t="s">
        <v>1411</v>
      </c>
      <c r="D83" s="169" t="s">
        <v>2779</v>
      </c>
      <c r="E83" s="170">
        <v>560000</v>
      </c>
      <c r="F83" s="95"/>
      <c r="H83" s="170">
        <v>560000</v>
      </c>
    </row>
    <row r="84" spans="1:8" s="1" customFormat="1" x14ac:dyDescent="0.25">
      <c r="A84" s="96">
        <v>80</v>
      </c>
      <c r="B84" s="112" t="s">
        <v>5772</v>
      </c>
      <c r="C84" s="172" t="s">
        <v>423</v>
      </c>
      <c r="D84" s="169" t="s">
        <v>2779</v>
      </c>
      <c r="E84" s="170">
        <v>560000</v>
      </c>
      <c r="F84" s="95"/>
      <c r="H84" s="170">
        <v>560000</v>
      </c>
    </row>
    <row r="85" spans="1:8" s="1" customFormat="1" x14ac:dyDescent="0.25">
      <c r="A85" s="96">
        <v>81</v>
      </c>
      <c r="B85" s="112" t="s">
        <v>5773</v>
      </c>
      <c r="C85" s="172" t="s">
        <v>1411</v>
      </c>
      <c r="D85" s="169" t="s">
        <v>6201</v>
      </c>
      <c r="E85" s="170">
        <v>400000</v>
      </c>
      <c r="F85" s="95"/>
      <c r="H85" s="170">
        <v>400000</v>
      </c>
    </row>
    <row r="86" spans="1:8" s="1" customFormat="1" x14ac:dyDescent="0.25">
      <c r="A86" s="96">
        <v>82</v>
      </c>
      <c r="B86" s="112" t="s">
        <v>5774</v>
      </c>
      <c r="C86" s="172" t="s">
        <v>3287</v>
      </c>
      <c r="D86" s="169" t="s">
        <v>2779</v>
      </c>
      <c r="E86" s="170">
        <v>560000</v>
      </c>
      <c r="F86" s="95"/>
      <c r="H86" s="170">
        <v>560000</v>
      </c>
    </row>
    <row r="87" spans="1:8" s="1" customFormat="1" x14ac:dyDescent="0.25">
      <c r="A87" s="96">
        <v>83</v>
      </c>
      <c r="B87" s="112" t="s">
        <v>5775</v>
      </c>
      <c r="C87" s="172" t="s">
        <v>4022</v>
      </c>
      <c r="D87" s="169" t="s">
        <v>2779</v>
      </c>
      <c r="E87" s="170">
        <v>560000</v>
      </c>
      <c r="F87" s="95"/>
      <c r="H87" s="170">
        <v>560000</v>
      </c>
    </row>
    <row r="88" spans="1:8" s="1" customFormat="1" x14ac:dyDescent="0.25">
      <c r="A88" s="96">
        <v>84</v>
      </c>
      <c r="B88" s="112" t="s">
        <v>5776</v>
      </c>
      <c r="C88" s="172" t="s">
        <v>1634</v>
      </c>
      <c r="D88" s="169" t="s">
        <v>2779</v>
      </c>
      <c r="E88" s="170">
        <v>560000</v>
      </c>
      <c r="F88" s="95"/>
      <c r="H88" s="170">
        <v>560000</v>
      </c>
    </row>
    <row r="89" spans="1:8" s="1" customFormat="1" x14ac:dyDescent="0.25">
      <c r="A89" s="96">
        <v>85</v>
      </c>
      <c r="B89" s="112" t="s">
        <v>5777</v>
      </c>
      <c r="C89" s="172" t="s">
        <v>1538</v>
      </c>
      <c r="D89" s="169" t="s">
        <v>2779</v>
      </c>
      <c r="E89" s="170">
        <v>560000</v>
      </c>
      <c r="F89" s="95"/>
      <c r="H89" s="170">
        <v>560000</v>
      </c>
    </row>
    <row r="90" spans="1:8" s="1" customFormat="1" x14ac:dyDescent="0.25">
      <c r="A90" s="96">
        <v>86</v>
      </c>
      <c r="B90" s="112" t="s">
        <v>5778</v>
      </c>
      <c r="C90" s="172" t="s">
        <v>1750</v>
      </c>
      <c r="D90" s="169" t="s">
        <v>2779</v>
      </c>
      <c r="E90" s="170">
        <v>560000</v>
      </c>
      <c r="F90" s="95"/>
      <c r="H90" s="170">
        <v>560000</v>
      </c>
    </row>
    <row r="91" spans="1:8" s="1" customFormat="1" x14ac:dyDescent="0.25">
      <c r="A91" s="96">
        <v>87</v>
      </c>
      <c r="B91" s="112" t="s">
        <v>5779</v>
      </c>
      <c r="C91" s="172" t="s">
        <v>3991</v>
      </c>
      <c r="D91" s="169" t="s">
        <v>2779</v>
      </c>
      <c r="E91" s="170">
        <v>560000</v>
      </c>
      <c r="F91" s="95"/>
      <c r="H91" s="170">
        <v>560000</v>
      </c>
    </row>
    <row r="92" spans="1:8" s="1" customFormat="1" x14ac:dyDescent="0.25">
      <c r="A92" s="96">
        <v>88</v>
      </c>
      <c r="B92" s="112" t="s">
        <v>5780</v>
      </c>
      <c r="C92" s="172" t="s">
        <v>3343</v>
      </c>
      <c r="D92" s="169" t="s">
        <v>2779</v>
      </c>
      <c r="E92" s="170">
        <v>560000</v>
      </c>
      <c r="F92" s="95"/>
      <c r="H92" s="170">
        <v>560000</v>
      </c>
    </row>
    <row r="93" spans="1:8" s="1" customFormat="1" x14ac:dyDescent="0.25">
      <c r="A93" s="96">
        <v>89</v>
      </c>
      <c r="B93" s="112" t="s">
        <v>5781</v>
      </c>
      <c r="C93" s="172" t="s">
        <v>384</v>
      </c>
      <c r="D93" s="169" t="s">
        <v>2779</v>
      </c>
      <c r="E93" s="170">
        <v>560000</v>
      </c>
      <c r="F93" s="95"/>
      <c r="H93" s="170">
        <v>560000</v>
      </c>
    </row>
    <row r="94" spans="1:8" s="1" customFormat="1" x14ac:dyDescent="0.25">
      <c r="A94" s="96">
        <v>90</v>
      </c>
      <c r="B94" s="112" t="s">
        <v>5782</v>
      </c>
      <c r="C94" s="172" t="s">
        <v>1932</v>
      </c>
      <c r="D94" s="169" t="s">
        <v>1682</v>
      </c>
      <c r="E94" s="170">
        <v>480000</v>
      </c>
      <c r="F94" s="95"/>
      <c r="H94" s="170">
        <v>480000</v>
      </c>
    </row>
    <row r="95" spans="1:8" s="1" customFormat="1" x14ac:dyDescent="0.25">
      <c r="A95" s="96">
        <v>91</v>
      </c>
      <c r="B95" s="112" t="s">
        <v>5783</v>
      </c>
      <c r="C95" s="172" t="s">
        <v>2964</v>
      </c>
      <c r="D95" s="169" t="s">
        <v>2779</v>
      </c>
      <c r="E95" s="170">
        <v>560000</v>
      </c>
      <c r="F95" s="95"/>
      <c r="H95" s="170">
        <v>560000</v>
      </c>
    </row>
    <row r="96" spans="1:8" s="1" customFormat="1" x14ac:dyDescent="0.25">
      <c r="A96" s="96">
        <v>92</v>
      </c>
      <c r="B96" s="112" t="s">
        <v>5784</v>
      </c>
      <c r="C96" s="172" t="s">
        <v>2986</v>
      </c>
      <c r="D96" s="169" t="s">
        <v>2779</v>
      </c>
      <c r="E96" s="170">
        <v>560000</v>
      </c>
      <c r="F96" s="95"/>
      <c r="H96" s="170">
        <v>560000</v>
      </c>
    </row>
    <row r="97" spans="1:8" s="1" customFormat="1" x14ac:dyDescent="0.25">
      <c r="A97" s="96">
        <v>93</v>
      </c>
      <c r="B97" s="112" t="s">
        <v>5785</v>
      </c>
      <c r="C97" s="172" t="s">
        <v>2655</v>
      </c>
      <c r="D97" s="169" t="s">
        <v>2779</v>
      </c>
      <c r="E97" s="170">
        <v>560000</v>
      </c>
      <c r="F97" s="95"/>
      <c r="H97" s="170">
        <v>560000</v>
      </c>
    </row>
    <row r="98" spans="1:8" s="1" customFormat="1" x14ac:dyDescent="0.25">
      <c r="A98" s="96">
        <v>94</v>
      </c>
      <c r="B98" s="112" t="s">
        <v>5786</v>
      </c>
      <c r="C98" s="172" t="s">
        <v>1602</v>
      </c>
      <c r="D98" s="169" t="s">
        <v>2779</v>
      </c>
      <c r="E98" s="170">
        <v>560000</v>
      </c>
      <c r="F98" s="95"/>
      <c r="H98" s="170">
        <v>560000</v>
      </c>
    </row>
    <row r="99" spans="1:8" s="1" customFormat="1" x14ac:dyDescent="0.25">
      <c r="A99" s="96">
        <v>95</v>
      </c>
      <c r="B99" s="112" t="s">
        <v>5787</v>
      </c>
      <c r="C99" s="172" t="s">
        <v>1601</v>
      </c>
      <c r="D99" s="169" t="s">
        <v>2779</v>
      </c>
      <c r="E99" s="170">
        <v>560000</v>
      </c>
      <c r="F99" s="95"/>
      <c r="H99" s="170">
        <v>560000</v>
      </c>
    </row>
    <row r="100" spans="1:8" s="1" customFormat="1" x14ac:dyDescent="0.25">
      <c r="A100" s="96">
        <v>96</v>
      </c>
      <c r="B100" s="112" t="s">
        <v>5788</v>
      </c>
      <c r="C100" s="172" t="s">
        <v>1623</v>
      </c>
      <c r="D100" s="169" t="s">
        <v>2779</v>
      </c>
      <c r="E100" s="170">
        <v>560000</v>
      </c>
      <c r="F100" s="95"/>
      <c r="H100" s="170">
        <v>560000</v>
      </c>
    </row>
    <row r="101" spans="1:8" s="1" customFormat="1" x14ac:dyDescent="0.25">
      <c r="A101" s="96">
        <v>97</v>
      </c>
      <c r="B101" s="112" t="s">
        <v>5789</v>
      </c>
      <c r="C101" s="172" t="s">
        <v>6008</v>
      </c>
      <c r="D101" s="169" t="s">
        <v>756</v>
      </c>
      <c r="E101" s="170">
        <v>430000</v>
      </c>
      <c r="F101" s="95"/>
      <c r="H101" s="170">
        <v>430000</v>
      </c>
    </row>
    <row r="102" spans="1:8" s="1" customFormat="1" x14ac:dyDescent="0.25">
      <c r="A102" s="96">
        <v>98</v>
      </c>
      <c r="B102" s="112" t="s">
        <v>5790</v>
      </c>
      <c r="C102" s="172" t="s">
        <v>6008</v>
      </c>
      <c r="D102" s="169" t="s">
        <v>1682</v>
      </c>
      <c r="E102" s="170">
        <v>480000</v>
      </c>
      <c r="F102" s="95"/>
      <c r="H102" s="170">
        <v>480000</v>
      </c>
    </row>
    <row r="103" spans="1:8" s="1" customFormat="1" x14ac:dyDescent="0.25">
      <c r="A103" s="96">
        <v>99</v>
      </c>
      <c r="B103" s="112" t="s">
        <v>5791</v>
      </c>
      <c r="C103" s="172" t="s">
        <v>6008</v>
      </c>
      <c r="D103" s="169" t="s">
        <v>2779</v>
      </c>
      <c r="E103" s="170">
        <v>560000</v>
      </c>
      <c r="F103" s="95"/>
      <c r="H103" s="170">
        <v>560000</v>
      </c>
    </row>
    <row r="104" spans="1:8" s="1" customFormat="1" x14ac:dyDescent="0.25">
      <c r="A104" s="96">
        <v>100</v>
      </c>
      <c r="B104" s="112" t="s">
        <v>5792</v>
      </c>
      <c r="C104" s="172" t="s">
        <v>233</v>
      </c>
      <c r="D104" s="169" t="s">
        <v>2779</v>
      </c>
      <c r="E104" s="170">
        <v>560000</v>
      </c>
      <c r="F104" s="95"/>
      <c r="H104" s="170">
        <v>560000</v>
      </c>
    </row>
    <row r="105" spans="1:8" s="1" customFormat="1" x14ac:dyDescent="0.25">
      <c r="A105" s="96">
        <v>101</v>
      </c>
      <c r="B105" s="112" t="s">
        <v>5793</v>
      </c>
      <c r="C105" s="172" t="s">
        <v>234</v>
      </c>
      <c r="D105" s="169" t="s">
        <v>2779</v>
      </c>
      <c r="E105" s="170">
        <v>560000</v>
      </c>
      <c r="F105" s="95"/>
      <c r="H105" s="170">
        <v>560000</v>
      </c>
    </row>
    <row r="106" spans="1:8" s="1" customFormat="1" x14ac:dyDescent="0.25">
      <c r="A106" s="96">
        <v>102</v>
      </c>
      <c r="B106" s="112" t="s">
        <v>5794</v>
      </c>
      <c r="C106" s="172" t="s">
        <v>6009</v>
      </c>
      <c r="D106" s="169" t="s">
        <v>2779</v>
      </c>
      <c r="E106" s="170">
        <v>560000</v>
      </c>
      <c r="F106" s="95"/>
      <c r="H106" s="170">
        <v>560000</v>
      </c>
    </row>
    <row r="107" spans="1:8" s="1" customFormat="1" x14ac:dyDescent="0.25">
      <c r="A107" s="96">
        <v>103</v>
      </c>
      <c r="B107" s="112" t="s">
        <v>5795</v>
      </c>
      <c r="C107" s="172" t="s">
        <v>1678</v>
      </c>
      <c r="D107" s="169" t="s">
        <v>2779</v>
      </c>
      <c r="E107" s="170">
        <v>560000</v>
      </c>
      <c r="F107" s="95"/>
      <c r="H107" s="170">
        <v>560000</v>
      </c>
    </row>
    <row r="108" spans="1:8" s="1" customFormat="1" x14ac:dyDescent="0.25">
      <c r="A108" s="96">
        <v>104</v>
      </c>
      <c r="B108" s="112" t="s">
        <v>5796</v>
      </c>
      <c r="C108" s="172" t="s">
        <v>1624</v>
      </c>
      <c r="D108" s="169" t="s">
        <v>2779</v>
      </c>
      <c r="E108" s="170">
        <v>560000</v>
      </c>
      <c r="F108" s="95"/>
      <c r="H108" s="170">
        <v>560000</v>
      </c>
    </row>
    <row r="109" spans="1:8" s="1" customFormat="1" x14ac:dyDescent="0.25">
      <c r="A109" s="96">
        <v>105</v>
      </c>
      <c r="B109" s="112" t="s">
        <v>5797</v>
      </c>
      <c r="C109" s="172" t="s">
        <v>75</v>
      </c>
      <c r="D109" s="169" t="s">
        <v>2779</v>
      </c>
      <c r="E109" s="170">
        <v>560000</v>
      </c>
      <c r="F109" s="95"/>
      <c r="H109" s="170">
        <v>560000</v>
      </c>
    </row>
    <row r="110" spans="1:8" s="1" customFormat="1" x14ac:dyDescent="0.25">
      <c r="A110" s="96">
        <v>106</v>
      </c>
      <c r="B110" s="112" t="s">
        <v>5798</v>
      </c>
      <c r="C110" s="172" t="s">
        <v>1841</v>
      </c>
      <c r="D110" s="169" t="s">
        <v>2779</v>
      </c>
      <c r="E110" s="170">
        <v>560000</v>
      </c>
      <c r="F110" s="95"/>
      <c r="H110" s="170">
        <v>560000</v>
      </c>
    </row>
    <row r="111" spans="1:8" s="1" customFormat="1" x14ac:dyDescent="0.25">
      <c r="A111" s="96">
        <v>107</v>
      </c>
      <c r="B111" s="112" t="s">
        <v>5799</v>
      </c>
      <c r="C111" s="172" t="s">
        <v>6010</v>
      </c>
      <c r="D111" s="169" t="s">
        <v>2779</v>
      </c>
      <c r="E111" s="170">
        <v>560000</v>
      </c>
      <c r="F111" s="95"/>
      <c r="H111" s="170">
        <v>560000</v>
      </c>
    </row>
    <row r="112" spans="1:8" s="1" customFormat="1" x14ac:dyDescent="0.25">
      <c r="A112" s="96">
        <v>108</v>
      </c>
      <c r="B112" s="112" t="s">
        <v>5800</v>
      </c>
      <c r="C112" s="172" t="s">
        <v>1929</v>
      </c>
      <c r="D112" s="169" t="s">
        <v>2779</v>
      </c>
      <c r="E112" s="170">
        <v>560000</v>
      </c>
      <c r="F112" s="95"/>
      <c r="H112" s="170">
        <v>560000</v>
      </c>
    </row>
    <row r="113" spans="1:8" s="1" customFormat="1" x14ac:dyDescent="0.25">
      <c r="A113" s="96">
        <v>109</v>
      </c>
      <c r="B113" s="112" t="s">
        <v>5801</v>
      </c>
      <c r="C113" s="172" t="s">
        <v>91</v>
      </c>
      <c r="D113" s="169" t="s">
        <v>2779</v>
      </c>
      <c r="E113" s="170">
        <v>560000</v>
      </c>
      <c r="F113" s="95"/>
      <c r="H113" s="170">
        <v>560000</v>
      </c>
    </row>
    <row r="114" spans="1:8" s="1" customFormat="1" x14ac:dyDescent="0.25">
      <c r="A114" s="96">
        <v>110</v>
      </c>
      <c r="B114" s="112" t="s">
        <v>5802</v>
      </c>
      <c r="C114" s="172" t="s">
        <v>3306</v>
      </c>
      <c r="D114" s="169" t="s">
        <v>2779</v>
      </c>
      <c r="E114" s="170">
        <v>560000</v>
      </c>
      <c r="F114" s="95"/>
      <c r="H114" s="170">
        <v>560000</v>
      </c>
    </row>
    <row r="115" spans="1:8" s="1" customFormat="1" x14ac:dyDescent="0.25">
      <c r="A115" s="96">
        <v>111</v>
      </c>
      <c r="B115" s="112" t="s">
        <v>5803</v>
      </c>
      <c r="C115" s="172" t="s">
        <v>4783</v>
      </c>
      <c r="D115" s="169" t="s">
        <v>2779</v>
      </c>
      <c r="E115" s="170">
        <v>560000</v>
      </c>
      <c r="F115" s="95"/>
      <c r="H115" s="170">
        <v>560000</v>
      </c>
    </row>
    <row r="116" spans="1:8" s="1" customFormat="1" x14ac:dyDescent="0.25">
      <c r="A116" s="96">
        <v>112</v>
      </c>
      <c r="B116" s="112" t="s">
        <v>5804</v>
      </c>
      <c r="C116" s="172" t="s">
        <v>2714</v>
      </c>
      <c r="D116" s="169" t="s">
        <v>2779</v>
      </c>
      <c r="E116" s="170">
        <v>560000</v>
      </c>
      <c r="F116" s="95"/>
      <c r="H116" s="170">
        <v>560000</v>
      </c>
    </row>
    <row r="117" spans="1:8" s="1" customFormat="1" x14ac:dyDescent="0.25">
      <c r="A117" s="96">
        <v>113</v>
      </c>
      <c r="B117" s="112" t="s">
        <v>5805</v>
      </c>
      <c r="C117" s="172" t="s">
        <v>1859</v>
      </c>
      <c r="D117" s="169" t="s">
        <v>2779</v>
      </c>
      <c r="E117" s="170">
        <v>560000</v>
      </c>
      <c r="F117" s="95"/>
      <c r="H117" s="170">
        <v>560000</v>
      </c>
    </row>
    <row r="118" spans="1:8" s="1" customFormat="1" x14ac:dyDescent="0.25">
      <c r="A118" s="96">
        <v>114</v>
      </c>
      <c r="B118" s="112" t="s">
        <v>5806</v>
      </c>
      <c r="C118" s="172" t="s">
        <v>3983</v>
      </c>
      <c r="D118" s="169" t="s">
        <v>1682</v>
      </c>
      <c r="E118" s="170">
        <v>480000</v>
      </c>
      <c r="F118" s="95"/>
      <c r="H118" s="170">
        <v>480000</v>
      </c>
    </row>
    <row r="119" spans="1:8" s="1" customFormat="1" x14ac:dyDescent="0.25">
      <c r="A119" s="96">
        <v>115</v>
      </c>
      <c r="B119" s="112" t="s">
        <v>5807</v>
      </c>
      <c r="C119" s="172" t="s">
        <v>1930</v>
      </c>
      <c r="D119" s="169" t="s">
        <v>1682</v>
      </c>
      <c r="E119" s="170">
        <v>480000</v>
      </c>
      <c r="F119" s="95"/>
      <c r="H119" s="170">
        <v>480000</v>
      </c>
    </row>
    <row r="120" spans="1:8" s="1" customFormat="1" x14ac:dyDescent="0.25">
      <c r="A120" s="96">
        <v>116</v>
      </c>
      <c r="B120" s="112" t="s">
        <v>5808</v>
      </c>
      <c r="C120" s="172" t="s">
        <v>3973</v>
      </c>
      <c r="D120" s="169" t="s">
        <v>2779</v>
      </c>
      <c r="E120" s="170">
        <v>560000</v>
      </c>
      <c r="F120" s="95"/>
      <c r="H120" s="170">
        <v>560000</v>
      </c>
    </row>
    <row r="121" spans="1:8" s="1" customFormat="1" x14ac:dyDescent="0.25">
      <c r="A121" s="96">
        <v>117</v>
      </c>
      <c r="B121" s="112" t="s">
        <v>5809</v>
      </c>
      <c r="C121" s="172" t="s">
        <v>1809</v>
      </c>
      <c r="D121" s="169" t="s">
        <v>2779</v>
      </c>
      <c r="E121" s="170">
        <v>560000</v>
      </c>
      <c r="F121" s="95"/>
      <c r="H121" s="170">
        <v>560000</v>
      </c>
    </row>
    <row r="122" spans="1:8" s="1" customFormat="1" x14ac:dyDescent="0.25">
      <c r="A122" s="96">
        <v>118</v>
      </c>
      <c r="B122" s="112" t="s">
        <v>5810</v>
      </c>
      <c r="C122" s="172" t="s">
        <v>53</v>
      </c>
      <c r="D122" s="169" t="s">
        <v>2779</v>
      </c>
      <c r="E122" s="170">
        <v>560000</v>
      </c>
      <c r="F122" s="95"/>
      <c r="H122" s="170">
        <v>560000</v>
      </c>
    </row>
    <row r="123" spans="1:8" s="1" customFormat="1" x14ac:dyDescent="0.25">
      <c r="A123" s="96">
        <v>119</v>
      </c>
      <c r="B123" s="112" t="s">
        <v>5811</v>
      </c>
      <c r="C123" s="172" t="s">
        <v>3295</v>
      </c>
      <c r="D123" s="169" t="s">
        <v>2779</v>
      </c>
      <c r="E123" s="170">
        <v>560000</v>
      </c>
      <c r="F123" s="95"/>
      <c r="H123" s="170">
        <v>560000</v>
      </c>
    </row>
    <row r="124" spans="1:8" s="1" customFormat="1" x14ac:dyDescent="0.25">
      <c r="A124" s="96">
        <v>120</v>
      </c>
      <c r="B124" s="112" t="s">
        <v>5812</v>
      </c>
      <c r="C124" s="172" t="s">
        <v>1487</v>
      </c>
      <c r="D124" s="169" t="s">
        <v>2779</v>
      </c>
      <c r="E124" s="170">
        <v>560000</v>
      </c>
      <c r="F124" s="95"/>
      <c r="H124" s="170">
        <v>560000</v>
      </c>
    </row>
    <row r="125" spans="1:8" s="1" customFormat="1" x14ac:dyDescent="0.25">
      <c r="A125" s="96">
        <v>121</v>
      </c>
      <c r="B125" s="112" t="s">
        <v>5813</v>
      </c>
      <c r="C125" s="172" t="s">
        <v>342</v>
      </c>
      <c r="D125" s="169" t="s">
        <v>2779</v>
      </c>
      <c r="E125" s="170">
        <v>560000</v>
      </c>
      <c r="F125" s="95"/>
      <c r="H125" s="170">
        <v>560000</v>
      </c>
    </row>
    <row r="126" spans="1:8" s="1" customFormat="1" x14ac:dyDescent="0.25">
      <c r="A126" s="96">
        <v>122</v>
      </c>
      <c r="B126" s="112" t="s">
        <v>5814</v>
      </c>
      <c r="C126" s="172" t="s">
        <v>1488</v>
      </c>
      <c r="D126" s="169" t="s">
        <v>2779</v>
      </c>
      <c r="E126" s="170">
        <v>560000</v>
      </c>
      <c r="F126" s="95"/>
      <c r="H126" s="170">
        <v>560000</v>
      </c>
    </row>
    <row r="127" spans="1:8" s="1" customFormat="1" x14ac:dyDescent="0.25">
      <c r="A127" s="96">
        <v>123</v>
      </c>
      <c r="B127" s="112" t="s">
        <v>5815</v>
      </c>
      <c r="C127" s="172" t="s">
        <v>6011</v>
      </c>
      <c r="D127" s="169" t="s">
        <v>2779</v>
      </c>
      <c r="E127" s="170">
        <v>560000</v>
      </c>
      <c r="F127" s="95"/>
      <c r="H127" s="170">
        <v>560000</v>
      </c>
    </row>
    <row r="128" spans="1:8" s="1" customFormat="1" x14ac:dyDescent="0.25">
      <c r="A128" s="96">
        <v>124</v>
      </c>
      <c r="B128" s="112" t="s">
        <v>5816</v>
      </c>
      <c r="C128" s="172" t="s">
        <v>1588</v>
      </c>
      <c r="D128" s="169" t="s">
        <v>2779</v>
      </c>
      <c r="E128" s="170">
        <v>560000</v>
      </c>
      <c r="F128" s="95"/>
      <c r="H128" s="170">
        <v>560000</v>
      </c>
    </row>
    <row r="129" spans="1:9" s="1" customFormat="1" x14ac:dyDescent="0.25">
      <c r="A129" s="96">
        <v>125</v>
      </c>
      <c r="B129" s="112" t="s">
        <v>5817</v>
      </c>
      <c r="C129" s="172" t="s">
        <v>1235</v>
      </c>
      <c r="D129" s="169" t="s">
        <v>2779</v>
      </c>
      <c r="E129" s="170">
        <v>560000</v>
      </c>
      <c r="F129" s="95"/>
      <c r="H129" s="170">
        <v>560000</v>
      </c>
    </row>
    <row r="130" spans="1:9" s="1" customFormat="1" x14ac:dyDescent="0.25">
      <c r="A130" s="96">
        <v>126</v>
      </c>
      <c r="B130" s="112" t="s">
        <v>5818</v>
      </c>
      <c r="C130" s="172" t="s">
        <v>2229</v>
      </c>
      <c r="D130" s="169" t="s">
        <v>2779</v>
      </c>
      <c r="E130" s="170">
        <v>560000</v>
      </c>
      <c r="F130" s="95"/>
      <c r="H130" s="170">
        <v>560000</v>
      </c>
    </row>
    <row r="131" spans="1:9" s="1" customFormat="1" x14ac:dyDescent="0.25">
      <c r="A131" s="96">
        <v>127</v>
      </c>
      <c r="B131" s="112" t="s">
        <v>5819</v>
      </c>
      <c r="C131" s="172" t="s">
        <v>2554</v>
      </c>
      <c r="D131" s="169" t="s">
        <v>2779</v>
      </c>
      <c r="E131" s="170">
        <v>560000</v>
      </c>
      <c r="F131" s="95"/>
      <c r="H131" s="170">
        <v>560000</v>
      </c>
    </row>
    <row r="132" spans="1:9" s="1" customFormat="1" x14ac:dyDescent="0.25">
      <c r="A132" s="96">
        <v>128</v>
      </c>
      <c r="B132" s="112" t="s">
        <v>5820</v>
      </c>
      <c r="C132" s="172" t="s">
        <v>2753</v>
      </c>
      <c r="D132" s="169" t="s">
        <v>2779</v>
      </c>
      <c r="E132" s="170">
        <v>560000</v>
      </c>
      <c r="F132" s="95"/>
      <c r="H132" s="170">
        <v>560000</v>
      </c>
    </row>
    <row r="133" spans="1:9" s="1" customFormat="1" x14ac:dyDescent="0.25">
      <c r="A133" s="96">
        <v>129</v>
      </c>
      <c r="B133" s="112" t="s">
        <v>5821</v>
      </c>
      <c r="C133" s="172" t="s">
        <v>2752</v>
      </c>
      <c r="D133" s="169" t="s">
        <v>2779</v>
      </c>
      <c r="E133" s="170">
        <v>560000</v>
      </c>
      <c r="F133" s="95"/>
      <c r="H133" s="170">
        <v>560000</v>
      </c>
    </row>
    <row r="134" spans="1:9" s="1" customFormat="1" x14ac:dyDescent="0.25">
      <c r="A134" s="96">
        <v>130</v>
      </c>
      <c r="B134" s="112" t="s">
        <v>5822</v>
      </c>
      <c r="C134" s="172" t="s">
        <v>2755</v>
      </c>
      <c r="D134" s="169" t="s">
        <v>2779</v>
      </c>
      <c r="E134" s="170">
        <v>560000</v>
      </c>
      <c r="F134" s="95"/>
      <c r="H134" s="170">
        <v>560000</v>
      </c>
    </row>
    <row r="135" spans="1:9" s="1" customFormat="1" x14ac:dyDescent="0.25">
      <c r="A135" s="96">
        <v>131</v>
      </c>
      <c r="B135" s="112" t="s">
        <v>5823</v>
      </c>
      <c r="C135" s="172" t="s">
        <v>2724</v>
      </c>
      <c r="D135" s="169" t="s">
        <v>2779</v>
      </c>
      <c r="E135" s="170">
        <v>560000</v>
      </c>
      <c r="F135" s="95"/>
      <c r="H135" s="170">
        <v>560000</v>
      </c>
    </row>
    <row r="136" spans="1:9" s="1" customFormat="1" x14ac:dyDescent="0.25">
      <c r="A136" s="96">
        <v>132</v>
      </c>
      <c r="B136" s="112" t="s">
        <v>5824</v>
      </c>
      <c r="C136" s="172" t="s">
        <v>3286</v>
      </c>
      <c r="D136" s="169" t="s">
        <v>2779</v>
      </c>
      <c r="E136" s="170">
        <v>560000</v>
      </c>
      <c r="F136" s="95"/>
      <c r="H136" s="170">
        <v>560000</v>
      </c>
      <c r="I136" s="1">
        <f>480+560+400</f>
        <v>1440</v>
      </c>
    </row>
    <row r="137" spans="1:9" s="1" customFormat="1" x14ac:dyDescent="0.25">
      <c r="A137" s="96">
        <v>133</v>
      </c>
      <c r="B137" s="112" t="s">
        <v>5825</v>
      </c>
      <c r="C137" s="172" t="s">
        <v>4024</v>
      </c>
      <c r="D137" s="169" t="s">
        <v>2779</v>
      </c>
      <c r="E137" s="170">
        <v>560000</v>
      </c>
      <c r="F137" s="95"/>
      <c r="H137" s="170">
        <v>560000</v>
      </c>
    </row>
    <row r="138" spans="1:9" s="1" customFormat="1" x14ac:dyDescent="0.25">
      <c r="A138" s="96">
        <v>134</v>
      </c>
      <c r="B138" s="112" t="s">
        <v>5826</v>
      </c>
      <c r="C138" s="172" t="s">
        <v>6012</v>
      </c>
      <c r="D138" s="169" t="s">
        <v>2779</v>
      </c>
      <c r="E138" s="170">
        <v>560000</v>
      </c>
      <c r="F138" s="95"/>
      <c r="H138" s="170">
        <v>560000</v>
      </c>
    </row>
    <row r="139" spans="1:9" s="1" customFormat="1" x14ac:dyDescent="0.25">
      <c r="A139" s="96">
        <v>135</v>
      </c>
      <c r="B139" s="112" t="s">
        <v>5827</v>
      </c>
      <c r="C139" s="172" t="s">
        <v>2720</v>
      </c>
      <c r="D139" s="169" t="s">
        <v>2779</v>
      </c>
      <c r="E139" s="170">
        <v>560000</v>
      </c>
      <c r="F139" s="95"/>
      <c r="H139" s="170">
        <v>560000</v>
      </c>
    </row>
    <row r="140" spans="1:9" s="1" customFormat="1" x14ac:dyDescent="0.25">
      <c r="A140" s="96">
        <v>136</v>
      </c>
      <c r="B140" s="112" t="s">
        <v>5828</v>
      </c>
      <c r="C140" s="172" t="s">
        <v>4770</v>
      </c>
      <c r="D140" s="169" t="s">
        <v>2779</v>
      </c>
      <c r="E140" s="170">
        <v>560000</v>
      </c>
      <c r="F140" s="95"/>
      <c r="H140" s="170">
        <v>560000</v>
      </c>
    </row>
    <row r="141" spans="1:9" s="1" customFormat="1" x14ac:dyDescent="0.25">
      <c r="A141" s="96">
        <v>137</v>
      </c>
      <c r="B141" s="112" t="s">
        <v>5829</v>
      </c>
      <c r="C141" s="172" t="s">
        <v>23</v>
      </c>
      <c r="D141" s="169" t="s">
        <v>2779</v>
      </c>
      <c r="E141" s="170">
        <v>560000</v>
      </c>
      <c r="F141" s="95"/>
      <c r="H141" s="170">
        <v>560000</v>
      </c>
    </row>
    <row r="142" spans="1:9" s="1" customFormat="1" x14ac:dyDescent="0.25">
      <c r="A142" s="96">
        <v>138</v>
      </c>
      <c r="B142" s="112" t="s">
        <v>5830</v>
      </c>
      <c r="C142" s="172" t="s">
        <v>2997</v>
      </c>
      <c r="D142" s="169" t="s">
        <v>2779</v>
      </c>
      <c r="E142" s="170">
        <v>560000</v>
      </c>
      <c r="F142" s="95"/>
      <c r="H142" s="170">
        <v>560000</v>
      </c>
    </row>
    <row r="143" spans="1:9" s="1" customFormat="1" x14ac:dyDescent="0.25">
      <c r="A143" s="96">
        <v>139</v>
      </c>
      <c r="B143" s="112" t="s">
        <v>5831</v>
      </c>
      <c r="C143" s="172" t="s">
        <v>434</v>
      </c>
      <c r="D143" s="169" t="s">
        <v>2779</v>
      </c>
      <c r="E143" s="170">
        <v>560000</v>
      </c>
      <c r="F143" s="95"/>
      <c r="H143" s="170">
        <v>560000</v>
      </c>
    </row>
    <row r="144" spans="1:9" s="1" customFormat="1" x14ac:dyDescent="0.25">
      <c r="A144" s="96">
        <v>140</v>
      </c>
      <c r="B144" s="112" t="s">
        <v>5832</v>
      </c>
      <c r="C144" s="172" t="s">
        <v>1790</v>
      </c>
      <c r="D144" s="169" t="s">
        <v>2779</v>
      </c>
      <c r="E144" s="170">
        <v>560000</v>
      </c>
      <c r="F144" s="95"/>
      <c r="H144" s="170">
        <v>560000</v>
      </c>
    </row>
    <row r="145" spans="1:8" s="1" customFormat="1" x14ac:dyDescent="0.25">
      <c r="A145" s="96">
        <v>141</v>
      </c>
      <c r="B145" s="112" t="s">
        <v>5833</v>
      </c>
      <c r="C145" s="172" t="s">
        <v>2710</v>
      </c>
      <c r="D145" s="169" t="s">
        <v>2779</v>
      </c>
      <c r="E145" s="170">
        <v>560000</v>
      </c>
      <c r="F145" s="95"/>
      <c r="H145" s="170">
        <v>560000</v>
      </c>
    </row>
    <row r="146" spans="1:8" s="1" customFormat="1" x14ac:dyDescent="0.25">
      <c r="A146" s="96">
        <v>142</v>
      </c>
      <c r="B146" s="112" t="s">
        <v>5834</v>
      </c>
      <c r="C146" s="172" t="s">
        <v>3988</v>
      </c>
      <c r="D146" s="169" t="s">
        <v>2779</v>
      </c>
      <c r="E146" s="170">
        <v>560000</v>
      </c>
      <c r="F146" s="95"/>
      <c r="H146" s="170">
        <v>560000</v>
      </c>
    </row>
    <row r="147" spans="1:8" s="1" customFormat="1" x14ac:dyDescent="0.25">
      <c r="A147" s="96">
        <v>143</v>
      </c>
      <c r="B147" s="112" t="s">
        <v>5835</v>
      </c>
      <c r="C147" s="172" t="s">
        <v>3976</v>
      </c>
      <c r="D147" s="169" t="s">
        <v>1682</v>
      </c>
      <c r="E147" s="170">
        <v>480000</v>
      </c>
      <c r="F147" s="95"/>
      <c r="H147" s="170">
        <v>480000</v>
      </c>
    </row>
    <row r="148" spans="1:8" s="1" customFormat="1" x14ac:dyDescent="0.25">
      <c r="A148" s="96">
        <v>144</v>
      </c>
      <c r="B148" s="112" t="s">
        <v>5836</v>
      </c>
      <c r="C148" s="172" t="s">
        <v>3976</v>
      </c>
      <c r="D148" s="169" t="s">
        <v>2779</v>
      </c>
      <c r="E148" s="170">
        <v>560000</v>
      </c>
      <c r="F148" s="95"/>
      <c r="H148" s="170">
        <v>560000</v>
      </c>
    </row>
    <row r="149" spans="1:8" s="1" customFormat="1" x14ac:dyDescent="0.25">
      <c r="A149" s="96">
        <v>145</v>
      </c>
      <c r="B149" s="112" t="s">
        <v>5837</v>
      </c>
      <c r="C149" s="172" t="s">
        <v>4508</v>
      </c>
      <c r="D149" s="169" t="s">
        <v>2779</v>
      </c>
      <c r="E149" s="170">
        <v>560000</v>
      </c>
      <c r="F149" s="95"/>
      <c r="H149" s="170">
        <v>560000</v>
      </c>
    </row>
    <row r="150" spans="1:8" s="1" customFormat="1" x14ac:dyDescent="0.25">
      <c r="A150" s="96">
        <v>146</v>
      </c>
      <c r="B150" s="112" t="s">
        <v>5838</v>
      </c>
      <c r="C150" s="172" t="s">
        <v>6013</v>
      </c>
      <c r="D150" s="169" t="s">
        <v>2779</v>
      </c>
      <c r="E150" s="170">
        <v>560000</v>
      </c>
      <c r="F150" s="95"/>
      <c r="H150" s="170">
        <v>560000</v>
      </c>
    </row>
    <row r="151" spans="1:8" s="1" customFormat="1" x14ac:dyDescent="0.25">
      <c r="A151" s="96">
        <v>147</v>
      </c>
      <c r="B151" s="112" t="s">
        <v>5839</v>
      </c>
      <c r="C151" s="172" t="s">
        <v>6014</v>
      </c>
      <c r="D151" s="169" t="s">
        <v>2779</v>
      </c>
      <c r="E151" s="170">
        <v>560000</v>
      </c>
      <c r="F151" s="95"/>
      <c r="H151" s="170">
        <v>560000</v>
      </c>
    </row>
    <row r="152" spans="1:8" s="1" customFormat="1" x14ac:dyDescent="0.25">
      <c r="A152" s="96">
        <v>148</v>
      </c>
      <c r="B152" s="112" t="s">
        <v>5840</v>
      </c>
      <c r="C152" s="172" t="s">
        <v>6015</v>
      </c>
      <c r="D152" s="169" t="s">
        <v>2779</v>
      </c>
      <c r="E152" s="170">
        <v>560000</v>
      </c>
      <c r="F152" s="95"/>
      <c r="H152" s="170">
        <v>560000</v>
      </c>
    </row>
    <row r="153" spans="1:8" s="1" customFormat="1" x14ac:dyDescent="0.25">
      <c r="A153" s="96">
        <v>149</v>
      </c>
      <c r="B153" s="112" t="s">
        <v>5841</v>
      </c>
      <c r="C153" s="172" t="s">
        <v>1245</v>
      </c>
      <c r="D153" s="169" t="s">
        <v>2779</v>
      </c>
      <c r="E153" s="170">
        <v>560000</v>
      </c>
      <c r="F153" s="95"/>
      <c r="H153" s="170">
        <v>560000</v>
      </c>
    </row>
    <row r="154" spans="1:8" s="1" customFormat="1" x14ac:dyDescent="0.25">
      <c r="A154" s="96">
        <v>150</v>
      </c>
      <c r="B154" s="112" t="s">
        <v>5842</v>
      </c>
      <c r="C154" s="172" t="s">
        <v>1246</v>
      </c>
      <c r="D154" s="169" t="s">
        <v>2779</v>
      </c>
      <c r="E154" s="170">
        <v>560000</v>
      </c>
      <c r="F154" s="95"/>
      <c r="H154" s="170">
        <v>560000</v>
      </c>
    </row>
    <row r="155" spans="1:8" s="1" customFormat="1" x14ac:dyDescent="0.25">
      <c r="A155" s="96">
        <v>151</v>
      </c>
      <c r="B155" s="112" t="s">
        <v>5843</v>
      </c>
      <c r="C155" s="172" t="s">
        <v>2762</v>
      </c>
      <c r="D155" s="169" t="s">
        <v>2779</v>
      </c>
      <c r="E155" s="170">
        <v>560000</v>
      </c>
      <c r="F155" s="95"/>
      <c r="H155" s="170">
        <v>560000</v>
      </c>
    </row>
    <row r="156" spans="1:8" s="1" customFormat="1" x14ac:dyDescent="0.25">
      <c r="A156" s="96">
        <v>152</v>
      </c>
      <c r="B156" s="112" t="s">
        <v>5844</v>
      </c>
      <c r="C156" s="172" t="s">
        <v>6016</v>
      </c>
      <c r="D156" s="169" t="s">
        <v>2779</v>
      </c>
      <c r="E156" s="170">
        <v>560000</v>
      </c>
      <c r="F156" s="95"/>
      <c r="H156" s="170">
        <v>560000</v>
      </c>
    </row>
    <row r="157" spans="1:8" s="1" customFormat="1" x14ac:dyDescent="0.25">
      <c r="A157" s="96">
        <v>153</v>
      </c>
      <c r="B157" s="112" t="s">
        <v>5845</v>
      </c>
      <c r="C157" s="172" t="s">
        <v>6017</v>
      </c>
      <c r="D157" s="169" t="s">
        <v>2779</v>
      </c>
      <c r="E157" s="170">
        <v>560000</v>
      </c>
      <c r="F157" s="95"/>
      <c r="H157" s="170">
        <v>560000</v>
      </c>
    </row>
    <row r="158" spans="1:8" s="1" customFormat="1" x14ac:dyDescent="0.25">
      <c r="A158" s="96">
        <v>154</v>
      </c>
      <c r="B158" s="112" t="s">
        <v>5846</v>
      </c>
      <c r="C158" s="172" t="s">
        <v>1478</v>
      </c>
      <c r="D158" s="169" t="s">
        <v>2779</v>
      </c>
      <c r="E158" s="170">
        <v>560000</v>
      </c>
      <c r="F158" s="95"/>
      <c r="H158" s="170">
        <v>560000</v>
      </c>
    </row>
    <row r="159" spans="1:8" s="1" customFormat="1" x14ac:dyDescent="0.25">
      <c r="A159" s="96">
        <v>155</v>
      </c>
      <c r="B159" s="112" t="s">
        <v>5847</v>
      </c>
      <c r="C159" s="172" t="s">
        <v>3990</v>
      </c>
      <c r="D159" s="169" t="s">
        <v>2779</v>
      </c>
      <c r="E159" s="170">
        <v>560000</v>
      </c>
      <c r="F159" s="95"/>
      <c r="H159" s="170">
        <v>560000</v>
      </c>
    </row>
    <row r="160" spans="1:8" s="1" customFormat="1" x14ac:dyDescent="0.25">
      <c r="A160" s="96">
        <v>156</v>
      </c>
      <c r="B160" s="112" t="s">
        <v>5848</v>
      </c>
      <c r="C160" s="172" t="s">
        <v>29</v>
      </c>
      <c r="D160" s="169" t="s">
        <v>2779</v>
      </c>
      <c r="E160" s="170">
        <v>560000</v>
      </c>
      <c r="F160" s="95"/>
      <c r="H160" s="170">
        <v>560000</v>
      </c>
    </row>
    <row r="161" spans="1:8" s="1" customFormat="1" x14ac:dyDescent="0.25">
      <c r="A161" s="96">
        <v>157</v>
      </c>
      <c r="B161" s="112" t="s">
        <v>5849</v>
      </c>
      <c r="C161" s="172" t="s">
        <v>2712</v>
      </c>
      <c r="D161" s="169" t="s">
        <v>2779</v>
      </c>
      <c r="E161" s="170">
        <v>560000</v>
      </c>
      <c r="F161" s="95"/>
      <c r="H161" s="170">
        <v>560000</v>
      </c>
    </row>
    <row r="162" spans="1:8" s="1" customFormat="1" x14ac:dyDescent="0.25">
      <c r="A162" s="96">
        <v>158</v>
      </c>
      <c r="B162" s="112" t="s">
        <v>5850</v>
      </c>
      <c r="C162" s="172" t="s">
        <v>6185</v>
      </c>
      <c r="D162" s="169" t="s">
        <v>2779</v>
      </c>
      <c r="E162" s="170">
        <v>560000</v>
      </c>
      <c r="F162" s="95"/>
      <c r="G162" s="170">
        <v>560000</v>
      </c>
      <c r="H162" s="28"/>
    </row>
    <row r="163" spans="1:8" s="1" customFormat="1" x14ac:dyDescent="0.25">
      <c r="A163" s="96">
        <v>159</v>
      </c>
      <c r="B163" s="112" t="s">
        <v>5851</v>
      </c>
      <c r="C163" s="172" t="s">
        <v>2759</v>
      </c>
      <c r="D163" s="169" t="s">
        <v>2779</v>
      </c>
      <c r="E163" s="170">
        <v>560000</v>
      </c>
      <c r="F163" s="95"/>
      <c r="G163" s="170">
        <v>560000</v>
      </c>
    </row>
    <row r="164" spans="1:8" s="1" customFormat="1" x14ac:dyDescent="0.25">
      <c r="A164" s="96">
        <v>160</v>
      </c>
      <c r="B164" s="112" t="s">
        <v>5852</v>
      </c>
      <c r="C164" s="172" t="s">
        <v>2759</v>
      </c>
      <c r="D164" s="169" t="s">
        <v>6201</v>
      </c>
      <c r="E164" s="170">
        <v>400000</v>
      </c>
      <c r="F164" s="95"/>
      <c r="G164" s="170">
        <v>400000</v>
      </c>
    </row>
    <row r="165" spans="1:8" s="1" customFormat="1" x14ac:dyDescent="0.25">
      <c r="A165" s="96">
        <v>161</v>
      </c>
      <c r="B165" s="112" t="s">
        <v>5853</v>
      </c>
      <c r="C165" s="172" t="s">
        <v>4305</v>
      </c>
      <c r="D165" s="169" t="s">
        <v>1682</v>
      </c>
      <c r="E165" s="170">
        <v>480000</v>
      </c>
      <c r="F165" s="95"/>
      <c r="G165" s="170">
        <v>480000</v>
      </c>
    </row>
    <row r="166" spans="1:8" s="1" customFormat="1" x14ac:dyDescent="0.25">
      <c r="A166" s="96">
        <v>162</v>
      </c>
      <c r="B166" s="112" t="s">
        <v>5854</v>
      </c>
      <c r="C166" s="172" t="s">
        <v>263</v>
      </c>
      <c r="D166" s="169" t="s">
        <v>1682</v>
      </c>
      <c r="E166" s="170">
        <v>480000</v>
      </c>
      <c r="F166" s="95"/>
      <c r="G166" s="170">
        <v>480000</v>
      </c>
    </row>
    <row r="167" spans="1:8" s="1" customFormat="1" x14ac:dyDescent="0.25">
      <c r="A167" s="96">
        <v>163</v>
      </c>
      <c r="B167" s="112" t="s">
        <v>5855</v>
      </c>
      <c r="C167" s="172" t="s">
        <v>1630</v>
      </c>
      <c r="D167" s="169" t="s">
        <v>2779</v>
      </c>
      <c r="E167" s="170">
        <v>560000</v>
      </c>
      <c r="F167" s="95"/>
      <c r="G167" s="170"/>
      <c r="H167" s="170">
        <v>560000</v>
      </c>
    </row>
    <row r="168" spans="1:8" s="1" customFormat="1" x14ac:dyDescent="0.25">
      <c r="A168" s="96">
        <v>164</v>
      </c>
      <c r="B168" s="112" t="s">
        <v>5856</v>
      </c>
      <c r="C168" s="172" t="s">
        <v>4014</v>
      </c>
      <c r="D168" s="169" t="s">
        <v>2779</v>
      </c>
      <c r="E168" s="170">
        <v>560000</v>
      </c>
      <c r="F168" s="95"/>
      <c r="G168" s="170"/>
      <c r="H168" s="170">
        <v>560000</v>
      </c>
    </row>
    <row r="169" spans="1:8" s="1" customFormat="1" x14ac:dyDescent="0.25">
      <c r="A169" s="96">
        <v>165</v>
      </c>
      <c r="B169" s="112" t="s">
        <v>5857</v>
      </c>
      <c r="C169" s="172" t="s">
        <v>477</v>
      </c>
      <c r="D169" s="169" t="s">
        <v>2779</v>
      </c>
      <c r="E169" s="170">
        <v>560000</v>
      </c>
      <c r="F169" s="95"/>
      <c r="G169" s="170"/>
      <c r="H169" s="170">
        <v>560000</v>
      </c>
    </row>
    <row r="170" spans="1:8" s="1" customFormat="1" x14ac:dyDescent="0.25">
      <c r="A170" s="96">
        <v>166</v>
      </c>
      <c r="B170" s="112" t="s">
        <v>5858</v>
      </c>
      <c r="C170" s="172" t="s">
        <v>57</v>
      </c>
      <c r="D170" s="169" t="s">
        <v>2779</v>
      </c>
      <c r="E170" s="170">
        <v>560000</v>
      </c>
      <c r="F170" s="95"/>
      <c r="G170" s="170"/>
      <c r="H170" s="170">
        <v>560000</v>
      </c>
    </row>
    <row r="171" spans="1:8" s="1" customFormat="1" x14ac:dyDescent="0.25">
      <c r="A171" s="96">
        <v>167</v>
      </c>
      <c r="B171" s="112" t="s">
        <v>5859</v>
      </c>
      <c r="C171" s="172" t="s">
        <v>1459</v>
      </c>
      <c r="D171" s="169" t="s">
        <v>2779</v>
      </c>
      <c r="E171" s="170">
        <v>560000</v>
      </c>
      <c r="F171" s="95"/>
      <c r="G171" s="170"/>
      <c r="H171" s="170">
        <v>560000</v>
      </c>
    </row>
    <row r="172" spans="1:8" s="1" customFormat="1" x14ac:dyDescent="0.25">
      <c r="A172" s="96">
        <v>168</v>
      </c>
      <c r="B172" s="112" t="s">
        <v>5860</v>
      </c>
      <c r="C172" s="172" t="s">
        <v>1352</v>
      </c>
      <c r="D172" s="169" t="s">
        <v>2779</v>
      </c>
      <c r="E172" s="170">
        <v>560000</v>
      </c>
      <c r="F172" s="95"/>
      <c r="G172" s="170"/>
      <c r="H172" s="170">
        <v>560000</v>
      </c>
    </row>
    <row r="173" spans="1:8" s="1" customFormat="1" x14ac:dyDescent="0.25">
      <c r="A173" s="96">
        <v>169</v>
      </c>
      <c r="B173" s="112" t="s">
        <v>5861</v>
      </c>
      <c r="C173" s="172" t="s">
        <v>1352</v>
      </c>
      <c r="D173" s="169" t="s">
        <v>6201</v>
      </c>
      <c r="E173" s="170">
        <v>400000</v>
      </c>
      <c r="F173" s="95"/>
      <c r="G173" s="170"/>
      <c r="H173" s="170">
        <v>400000</v>
      </c>
    </row>
    <row r="174" spans="1:8" s="1" customFormat="1" x14ac:dyDescent="0.25">
      <c r="A174" s="96">
        <v>170</v>
      </c>
      <c r="B174" s="112" t="s">
        <v>5862</v>
      </c>
      <c r="C174" s="172" t="s">
        <v>2564</v>
      </c>
      <c r="D174" s="169" t="s">
        <v>2779</v>
      </c>
      <c r="E174" s="170">
        <v>560000</v>
      </c>
      <c r="F174" s="95"/>
      <c r="G174" s="170"/>
      <c r="H174" s="170">
        <v>560000</v>
      </c>
    </row>
    <row r="175" spans="1:8" s="1" customFormat="1" x14ac:dyDescent="0.25">
      <c r="A175" s="96">
        <v>171</v>
      </c>
      <c r="B175" s="112" t="s">
        <v>5863</v>
      </c>
      <c r="C175" s="172" t="s">
        <v>2565</v>
      </c>
      <c r="D175" s="169" t="s">
        <v>2779</v>
      </c>
      <c r="E175" s="170">
        <v>560000</v>
      </c>
      <c r="F175" s="95"/>
      <c r="G175" s="170"/>
      <c r="H175" s="170">
        <v>560000</v>
      </c>
    </row>
    <row r="176" spans="1:8" s="1" customFormat="1" x14ac:dyDescent="0.25">
      <c r="A176" s="96">
        <v>172</v>
      </c>
      <c r="B176" s="112" t="s">
        <v>5864</v>
      </c>
      <c r="C176" s="172" t="s">
        <v>3998</v>
      </c>
      <c r="D176" s="169" t="s">
        <v>2779</v>
      </c>
      <c r="E176" s="170">
        <v>560000</v>
      </c>
      <c r="F176" s="95"/>
      <c r="G176" s="170"/>
      <c r="H176" s="170">
        <v>560000</v>
      </c>
    </row>
    <row r="177" spans="1:8" s="1" customFormat="1" x14ac:dyDescent="0.25">
      <c r="A177" s="96">
        <v>173</v>
      </c>
      <c r="B177" s="112" t="s">
        <v>5865</v>
      </c>
      <c r="C177" s="172" t="s">
        <v>3998</v>
      </c>
      <c r="D177" s="169" t="s">
        <v>6201</v>
      </c>
      <c r="E177" s="170">
        <v>400000</v>
      </c>
      <c r="F177" s="95"/>
      <c r="G177" s="170"/>
      <c r="H177" s="170">
        <v>400000</v>
      </c>
    </row>
    <row r="178" spans="1:8" s="1" customFormat="1" x14ac:dyDescent="0.25">
      <c r="A178" s="96">
        <v>174</v>
      </c>
      <c r="B178" s="112" t="s">
        <v>5866</v>
      </c>
      <c r="C178" s="172" t="s">
        <v>1590</v>
      </c>
      <c r="D178" s="169" t="s">
        <v>2779</v>
      </c>
      <c r="E178" s="170">
        <v>560000</v>
      </c>
      <c r="F178" s="95"/>
      <c r="G178" s="170"/>
      <c r="H178" s="170">
        <v>560000</v>
      </c>
    </row>
    <row r="179" spans="1:8" s="1" customFormat="1" x14ac:dyDescent="0.25">
      <c r="A179" s="96">
        <v>175</v>
      </c>
      <c r="B179" s="112" t="s">
        <v>5867</v>
      </c>
      <c r="C179" s="172" t="s">
        <v>1752</v>
      </c>
      <c r="D179" s="169" t="s">
        <v>2779</v>
      </c>
      <c r="E179" s="170">
        <v>560000</v>
      </c>
      <c r="F179" s="95"/>
      <c r="G179" s="170"/>
      <c r="H179" s="170">
        <v>560000</v>
      </c>
    </row>
    <row r="180" spans="1:8" s="1" customFormat="1" x14ac:dyDescent="0.25">
      <c r="A180" s="96">
        <v>176</v>
      </c>
      <c r="B180" s="112" t="s">
        <v>5868</v>
      </c>
      <c r="C180" s="172" t="s">
        <v>1831</v>
      </c>
      <c r="D180" s="169" t="s">
        <v>2779</v>
      </c>
      <c r="E180" s="170">
        <v>560000</v>
      </c>
      <c r="F180" s="95"/>
      <c r="G180" s="170"/>
      <c r="H180" s="170">
        <v>560000</v>
      </c>
    </row>
    <row r="181" spans="1:8" s="1" customFormat="1" x14ac:dyDescent="0.25">
      <c r="A181" s="96">
        <v>177</v>
      </c>
      <c r="B181" s="112" t="s">
        <v>5869</v>
      </c>
      <c r="C181" s="172" t="s">
        <v>262</v>
      </c>
      <c r="D181" s="169" t="s">
        <v>2779</v>
      </c>
      <c r="E181" s="170">
        <v>560000</v>
      </c>
      <c r="F181" s="95"/>
      <c r="G181" s="170"/>
      <c r="H181" s="170">
        <v>560000</v>
      </c>
    </row>
    <row r="182" spans="1:8" s="1" customFormat="1" x14ac:dyDescent="0.25">
      <c r="A182" s="96">
        <v>178</v>
      </c>
      <c r="B182" s="112" t="s">
        <v>5870</v>
      </c>
      <c r="C182" s="172" t="s">
        <v>316</v>
      </c>
      <c r="D182" s="169" t="s">
        <v>1682</v>
      </c>
      <c r="E182" s="170">
        <v>480000</v>
      </c>
      <c r="F182" s="95"/>
      <c r="G182" s="170"/>
      <c r="H182" s="170">
        <v>480000</v>
      </c>
    </row>
    <row r="183" spans="1:8" s="1" customFormat="1" x14ac:dyDescent="0.25">
      <c r="A183" s="96">
        <v>179</v>
      </c>
      <c r="B183" s="112" t="s">
        <v>5871</v>
      </c>
      <c r="C183" s="172" t="s">
        <v>1446</v>
      </c>
      <c r="D183" s="169" t="s">
        <v>2779</v>
      </c>
      <c r="E183" s="170">
        <v>560000</v>
      </c>
      <c r="F183" s="95"/>
      <c r="G183" s="170"/>
      <c r="H183" s="170">
        <v>560000</v>
      </c>
    </row>
    <row r="184" spans="1:8" s="1" customFormat="1" x14ac:dyDescent="0.25">
      <c r="A184" s="96">
        <v>180</v>
      </c>
      <c r="B184" s="112" t="s">
        <v>5872</v>
      </c>
      <c r="C184" s="172" t="s">
        <v>1777</v>
      </c>
      <c r="D184" s="169" t="s">
        <v>2779</v>
      </c>
      <c r="E184" s="170">
        <v>560000</v>
      </c>
      <c r="F184" s="95"/>
      <c r="G184" s="170"/>
      <c r="H184" s="170">
        <v>560000</v>
      </c>
    </row>
    <row r="185" spans="1:8" s="1" customFormat="1" x14ac:dyDescent="0.25">
      <c r="A185" s="96">
        <v>181</v>
      </c>
      <c r="B185" s="112" t="s">
        <v>5873</v>
      </c>
      <c r="C185" s="172" t="s">
        <v>1307</v>
      </c>
      <c r="D185" s="169" t="s">
        <v>2779</v>
      </c>
      <c r="E185" s="170">
        <v>560000</v>
      </c>
      <c r="F185" s="95"/>
      <c r="G185" s="170"/>
      <c r="H185" s="170">
        <v>560000</v>
      </c>
    </row>
    <row r="186" spans="1:8" s="1" customFormat="1" x14ac:dyDescent="0.25">
      <c r="A186" s="96">
        <v>182</v>
      </c>
      <c r="B186" s="112" t="s">
        <v>5874</v>
      </c>
      <c r="C186" s="172" t="s">
        <v>1374</v>
      </c>
      <c r="D186" s="169" t="s">
        <v>2779</v>
      </c>
      <c r="E186" s="170">
        <v>560000</v>
      </c>
      <c r="F186" s="95"/>
      <c r="G186" s="170"/>
      <c r="H186" s="170">
        <v>560000</v>
      </c>
    </row>
    <row r="187" spans="1:8" s="1" customFormat="1" x14ac:dyDescent="0.25">
      <c r="A187" s="96">
        <v>183</v>
      </c>
      <c r="B187" s="112" t="s">
        <v>5875</v>
      </c>
      <c r="C187" s="172" t="s">
        <v>1718</v>
      </c>
      <c r="D187" s="169" t="s">
        <v>2779</v>
      </c>
      <c r="E187" s="170">
        <v>560000</v>
      </c>
      <c r="F187" s="95"/>
      <c r="G187" s="170"/>
      <c r="H187" s="170">
        <v>560000</v>
      </c>
    </row>
    <row r="188" spans="1:8" s="1" customFormat="1" x14ac:dyDescent="0.25">
      <c r="A188" s="96">
        <v>184</v>
      </c>
      <c r="B188" s="112" t="s">
        <v>5876</v>
      </c>
      <c r="C188" s="172" t="s">
        <v>3165</v>
      </c>
      <c r="D188" s="169" t="s">
        <v>2779</v>
      </c>
      <c r="E188" s="170">
        <v>560000</v>
      </c>
      <c r="F188" s="95"/>
      <c r="G188" s="170"/>
      <c r="H188" s="170">
        <v>560000</v>
      </c>
    </row>
    <row r="189" spans="1:8" s="1" customFormat="1" x14ac:dyDescent="0.25">
      <c r="A189" s="96">
        <v>185</v>
      </c>
      <c r="B189" s="112" t="s">
        <v>5877</v>
      </c>
      <c r="C189" s="172" t="s">
        <v>1481</v>
      </c>
      <c r="D189" s="169" t="s">
        <v>2779</v>
      </c>
      <c r="E189" s="170">
        <v>560000</v>
      </c>
      <c r="F189" s="95"/>
      <c r="G189" s="170"/>
      <c r="H189" s="170">
        <v>560000</v>
      </c>
    </row>
    <row r="190" spans="1:8" s="1" customFormat="1" x14ac:dyDescent="0.25">
      <c r="A190" s="96">
        <v>186</v>
      </c>
      <c r="B190" s="112" t="s">
        <v>5878</v>
      </c>
      <c r="C190" s="172" t="s">
        <v>192</v>
      </c>
      <c r="D190" s="169" t="s">
        <v>2779</v>
      </c>
      <c r="E190" s="170">
        <v>560000</v>
      </c>
      <c r="F190" s="95"/>
      <c r="G190" s="170"/>
      <c r="H190" s="170">
        <v>560000</v>
      </c>
    </row>
    <row r="191" spans="1:8" s="1" customFormat="1" x14ac:dyDescent="0.25">
      <c r="A191" s="96">
        <v>187</v>
      </c>
      <c r="B191" s="112" t="s">
        <v>5879</v>
      </c>
      <c r="C191" s="172" t="s">
        <v>192</v>
      </c>
      <c r="D191" s="169" t="s">
        <v>6201</v>
      </c>
      <c r="E191" s="170">
        <v>400000</v>
      </c>
      <c r="F191" s="95"/>
      <c r="G191" s="170"/>
      <c r="H191" s="170">
        <v>400000</v>
      </c>
    </row>
    <row r="192" spans="1:8" s="1" customFormat="1" x14ac:dyDescent="0.25">
      <c r="A192" s="96">
        <v>188</v>
      </c>
      <c r="B192" s="112" t="s">
        <v>5880</v>
      </c>
      <c r="C192" s="172" t="s">
        <v>353</v>
      </c>
      <c r="D192" s="169" t="s">
        <v>2779</v>
      </c>
      <c r="E192" s="170">
        <v>560000</v>
      </c>
      <c r="F192" s="95"/>
      <c r="G192" s="170"/>
      <c r="H192" s="170">
        <v>560000</v>
      </c>
    </row>
    <row r="193" spans="1:8" s="1" customFormat="1" x14ac:dyDescent="0.25">
      <c r="A193" s="96">
        <v>189</v>
      </c>
      <c r="B193" s="112" t="s">
        <v>5881</v>
      </c>
      <c r="C193" s="172" t="s">
        <v>6186</v>
      </c>
      <c r="D193" s="169" t="s">
        <v>2779</v>
      </c>
      <c r="E193" s="170">
        <v>560000</v>
      </c>
      <c r="F193" s="95"/>
      <c r="G193" s="170"/>
      <c r="H193" s="170">
        <v>560000</v>
      </c>
    </row>
    <row r="194" spans="1:8" s="1" customFormat="1" x14ac:dyDescent="0.25">
      <c r="A194" s="96">
        <v>190</v>
      </c>
      <c r="B194" s="112" t="s">
        <v>5882</v>
      </c>
      <c r="C194" s="172" t="s">
        <v>6198</v>
      </c>
      <c r="D194" s="169" t="s">
        <v>2779</v>
      </c>
      <c r="E194" s="170">
        <v>560000</v>
      </c>
      <c r="F194" s="95"/>
      <c r="G194" s="170">
        <v>560000</v>
      </c>
    </row>
    <row r="195" spans="1:8" s="1" customFormat="1" x14ac:dyDescent="0.25">
      <c r="A195" s="96">
        <v>191</v>
      </c>
      <c r="B195" s="112" t="s">
        <v>5883</v>
      </c>
      <c r="C195" s="172" t="s">
        <v>6199</v>
      </c>
      <c r="D195" s="169" t="s">
        <v>6201</v>
      </c>
      <c r="E195" s="170">
        <v>400000</v>
      </c>
      <c r="F195" s="95"/>
      <c r="G195" s="170">
        <v>400000</v>
      </c>
    </row>
    <row r="196" spans="1:8" s="1" customFormat="1" x14ac:dyDescent="0.25">
      <c r="A196" s="96">
        <v>192</v>
      </c>
      <c r="B196" s="112" t="s">
        <v>5884</v>
      </c>
      <c r="C196" s="172" t="s">
        <v>1259</v>
      </c>
      <c r="D196" s="169" t="s">
        <v>2779</v>
      </c>
      <c r="E196" s="170">
        <v>560000</v>
      </c>
      <c r="F196" s="95"/>
      <c r="G196" s="170">
        <v>560000</v>
      </c>
    </row>
    <row r="197" spans="1:8" s="1" customFormat="1" x14ac:dyDescent="0.25">
      <c r="A197" s="96">
        <v>193</v>
      </c>
      <c r="B197" s="112" t="s">
        <v>5885</v>
      </c>
      <c r="C197" s="172" t="s">
        <v>6187</v>
      </c>
      <c r="D197" s="169" t="s">
        <v>2779</v>
      </c>
      <c r="E197" s="170">
        <v>560000</v>
      </c>
      <c r="F197" s="95"/>
      <c r="G197" s="170">
        <v>560000</v>
      </c>
    </row>
    <row r="198" spans="1:8" s="1" customFormat="1" x14ac:dyDescent="0.25">
      <c r="A198" s="96">
        <v>194</v>
      </c>
      <c r="B198" s="112" t="s">
        <v>5886</v>
      </c>
      <c r="C198" s="172" t="s">
        <v>6188</v>
      </c>
      <c r="D198" s="169" t="s">
        <v>2779</v>
      </c>
      <c r="E198" s="170">
        <v>560000</v>
      </c>
      <c r="F198" s="95"/>
      <c r="G198" s="170">
        <v>560000</v>
      </c>
    </row>
    <row r="199" spans="1:8" s="1" customFormat="1" x14ac:dyDescent="0.25">
      <c r="A199" s="96">
        <v>195</v>
      </c>
      <c r="B199" s="112" t="s">
        <v>5887</v>
      </c>
      <c r="C199" s="172" t="s">
        <v>1280</v>
      </c>
      <c r="D199" s="169" t="s">
        <v>2779</v>
      </c>
      <c r="E199" s="170">
        <v>560000</v>
      </c>
      <c r="F199" s="95"/>
      <c r="G199" s="170">
        <v>560000</v>
      </c>
    </row>
    <row r="200" spans="1:8" s="1" customFormat="1" x14ac:dyDescent="0.25">
      <c r="A200" s="96">
        <v>196</v>
      </c>
      <c r="B200" s="112" t="s">
        <v>5888</v>
      </c>
      <c r="C200" s="172" t="s">
        <v>1414</v>
      </c>
      <c r="D200" s="169" t="s">
        <v>2779</v>
      </c>
      <c r="E200" s="170">
        <v>560000</v>
      </c>
      <c r="F200" s="95"/>
      <c r="G200" s="170">
        <v>560000</v>
      </c>
    </row>
    <row r="201" spans="1:8" s="1" customFormat="1" x14ac:dyDescent="0.25">
      <c r="A201" s="96">
        <v>197</v>
      </c>
      <c r="B201" s="112" t="s">
        <v>5889</v>
      </c>
      <c r="C201" s="172" t="s">
        <v>1407</v>
      </c>
      <c r="D201" s="169" t="s">
        <v>2779</v>
      </c>
      <c r="E201" s="170">
        <v>560000</v>
      </c>
      <c r="F201" s="95"/>
      <c r="G201" s="170">
        <v>560000</v>
      </c>
    </row>
    <row r="202" spans="1:8" s="1" customFormat="1" x14ac:dyDescent="0.25">
      <c r="A202" s="96">
        <v>198</v>
      </c>
      <c r="B202" s="112" t="s">
        <v>5890</v>
      </c>
      <c r="C202" s="172" t="s">
        <v>1730</v>
      </c>
      <c r="D202" s="169" t="s">
        <v>2779</v>
      </c>
      <c r="E202" s="170">
        <v>560000</v>
      </c>
      <c r="F202" s="95"/>
      <c r="G202" s="170">
        <v>560000</v>
      </c>
    </row>
    <row r="203" spans="1:8" s="1" customFormat="1" x14ac:dyDescent="0.25">
      <c r="A203" s="96">
        <v>199</v>
      </c>
      <c r="B203" s="112" t="s">
        <v>5891</v>
      </c>
      <c r="C203" s="172" t="s">
        <v>6188</v>
      </c>
      <c r="D203" s="169" t="s">
        <v>1682</v>
      </c>
      <c r="E203" s="170">
        <v>480000</v>
      </c>
      <c r="F203" s="95"/>
      <c r="G203" s="170">
        <v>480000</v>
      </c>
    </row>
    <row r="204" spans="1:8" s="1" customFormat="1" x14ac:dyDescent="0.25">
      <c r="A204" s="96">
        <v>200</v>
      </c>
      <c r="B204" s="112" t="s">
        <v>5892</v>
      </c>
      <c r="C204" s="172" t="s">
        <v>273</v>
      </c>
      <c r="D204" s="169" t="s">
        <v>1682</v>
      </c>
      <c r="E204" s="170">
        <v>480000</v>
      </c>
      <c r="F204" s="95"/>
      <c r="G204" s="170">
        <v>480000</v>
      </c>
    </row>
    <row r="205" spans="1:8" s="1" customFormat="1" x14ac:dyDescent="0.25">
      <c r="A205" s="96">
        <v>201</v>
      </c>
      <c r="B205" s="112" t="s">
        <v>5893</v>
      </c>
      <c r="C205" s="172" t="s">
        <v>273</v>
      </c>
      <c r="D205" s="169" t="s">
        <v>2779</v>
      </c>
      <c r="E205" s="170">
        <v>560000</v>
      </c>
      <c r="F205" s="95"/>
      <c r="G205" s="170">
        <v>560000</v>
      </c>
    </row>
    <row r="206" spans="1:8" s="1" customFormat="1" x14ac:dyDescent="0.25">
      <c r="A206" s="96">
        <v>202</v>
      </c>
      <c r="B206" s="112" t="s">
        <v>5894</v>
      </c>
      <c r="C206" s="172" t="s">
        <v>3981</v>
      </c>
      <c r="D206" s="169" t="s">
        <v>2779</v>
      </c>
      <c r="E206" s="170">
        <v>560000</v>
      </c>
      <c r="F206" s="95"/>
      <c r="G206" s="170">
        <v>560000</v>
      </c>
    </row>
    <row r="207" spans="1:8" s="1" customFormat="1" x14ac:dyDescent="0.25">
      <c r="A207" s="96">
        <v>203</v>
      </c>
      <c r="B207" s="112" t="s">
        <v>5895</v>
      </c>
      <c r="C207" s="172" t="s">
        <v>4010</v>
      </c>
      <c r="D207" s="169" t="s">
        <v>2779</v>
      </c>
      <c r="E207" s="170">
        <v>560000</v>
      </c>
      <c r="F207" s="95"/>
      <c r="G207" s="170">
        <v>560000</v>
      </c>
    </row>
    <row r="208" spans="1:8" s="1" customFormat="1" x14ac:dyDescent="0.25">
      <c r="A208" s="96">
        <v>204</v>
      </c>
      <c r="B208" s="112" t="s">
        <v>5896</v>
      </c>
      <c r="C208" s="172" t="s">
        <v>1769</v>
      </c>
      <c r="D208" s="169" t="s">
        <v>2779</v>
      </c>
      <c r="E208" s="170">
        <v>560000</v>
      </c>
      <c r="F208" s="95"/>
      <c r="G208" s="170">
        <v>560000</v>
      </c>
    </row>
    <row r="209" spans="1:7" s="1" customFormat="1" x14ac:dyDescent="0.25">
      <c r="A209" s="96">
        <v>205</v>
      </c>
      <c r="B209" s="112" t="s">
        <v>5897</v>
      </c>
      <c r="C209" s="172" t="s">
        <v>1762</v>
      </c>
      <c r="D209" s="169" t="s">
        <v>2779</v>
      </c>
      <c r="E209" s="170">
        <v>560000</v>
      </c>
      <c r="F209" s="95"/>
      <c r="G209" s="170">
        <v>560000</v>
      </c>
    </row>
    <row r="210" spans="1:7" s="1" customFormat="1" x14ac:dyDescent="0.25">
      <c r="A210" s="96">
        <v>206</v>
      </c>
      <c r="B210" s="112" t="s">
        <v>5898</v>
      </c>
      <c r="C210" s="172" t="s">
        <v>1763</v>
      </c>
      <c r="D210" s="169" t="s">
        <v>2779</v>
      </c>
      <c r="E210" s="170">
        <v>560000</v>
      </c>
      <c r="F210" s="95"/>
      <c r="G210" s="170">
        <v>560000</v>
      </c>
    </row>
    <row r="211" spans="1:7" s="1" customFormat="1" x14ac:dyDescent="0.25">
      <c r="A211" s="96">
        <v>207</v>
      </c>
      <c r="B211" s="112" t="s">
        <v>5899</v>
      </c>
      <c r="C211" s="172" t="s">
        <v>2739</v>
      </c>
      <c r="D211" s="169" t="s">
        <v>2779</v>
      </c>
      <c r="E211" s="170">
        <v>560000</v>
      </c>
      <c r="F211" s="95"/>
      <c r="G211" s="170">
        <v>560000</v>
      </c>
    </row>
    <row r="212" spans="1:7" s="1" customFormat="1" x14ac:dyDescent="0.25">
      <c r="A212" s="96">
        <v>208</v>
      </c>
      <c r="B212" s="112" t="s">
        <v>5900</v>
      </c>
      <c r="C212" s="172" t="s">
        <v>1451</v>
      </c>
      <c r="D212" s="169" t="s">
        <v>2779</v>
      </c>
      <c r="E212" s="170">
        <v>560000</v>
      </c>
      <c r="F212" s="95"/>
      <c r="G212" s="170">
        <v>560000</v>
      </c>
    </row>
    <row r="213" spans="1:7" s="1" customFormat="1" x14ac:dyDescent="0.25">
      <c r="A213" s="96">
        <v>209</v>
      </c>
      <c r="B213" s="112" t="s">
        <v>5901</v>
      </c>
      <c r="C213" s="172" t="s">
        <v>1451</v>
      </c>
      <c r="D213" s="169" t="s">
        <v>6201</v>
      </c>
      <c r="E213" s="170">
        <v>400000</v>
      </c>
      <c r="F213" s="95"/>
      <c r="G213" s="170">
        <v>400000</v>
      </c>
    </row>
    <row r="214" spans="1:7" s="1" customFormat="1" x14ac:dyDescent="0.25">
      <c r="A214" s="96">
        <v>210</v>
      </c>
      <c r="B214" s="112" t="s">
        <v>5902</v>
      </c>
      <c r="C214" s="172" t="s">
        <v>1652</v>
      </c>
      <c r="D214" s="169" t="s">
        <v>6201</v>
      </c>
      <c r="E214" s="170">
        <v>400000</v>
      </c>
      <c r="F214" s="95"/>
      <c r="G214" s="170">
        <v>400000</v>
      </c>
    </row>
    <row r="215" spans="1:7" s="1" customFormat="1" x14ac:dyDescent="0.25">
      <c r="A215" s="96">
        <v>211</v>
      </c>
      <c r="B215" s="112" t="s">
        <v>5903</v>
      </c>
      <c r="C215" s="172" t="s">
        <v>1652</v>
      </c>
      <c r="D215" s="169" t="s">
        <v>2779</v>
      </c>
      <c r="E215" s="170">
        <v>560000</v>
      </c>
      <c r="F215" s="95"/>
      <c r="G215" s="170">
        <v>560000</v>
      </c>
    </row>
    <row r="216" spans="1:7" s="1" customFormat="1" x14ac:dyDescent="0.25">
      <c r="A216" s="96">
        <v>212</v>
      </c>
      <c r="B216" s="112" t="s">
        <v>5904</v>
      </c>
      <c r="C216" s="172" t="s">
        <v>3992</v>
      </c>
      <c r="D216" s="169" t="s">
        <v>2779</v>
      </c>
      <c r="E216" s="170">
        <v>560000</v>
      </c>
      <c r="F216" s="95"/>
      <c r="G216" s="170">
        <v>560000</v>
      </c>
    </row>
    <row r="217" spans="1:7" s="1" customFormat="1" x14ac:dyDescent="0.25">
      <c r="A217" s="96">
        <v>213</v>
      </c>
      <c r="B217" s="112" t="s">
        <v>5905</v>
      </c>
      <c r="C217" s="172" t="s">
        <v>201</v>
      </c>
      <c r="D217" s="169" t="s">
        <v>2779</v>
      </c>
      <c r="E217" s="170">
        <v>560000</v>
      </c>
      <c r="F217" s="95"/>
      <c r="G217" s="170">
        <v>560000</v>
      </c>
    </row>
    <row r="218" spans="1:7" s="1" customFormat="1" x14ac:dyDescent="0.25">
      <c r="A218" s="96">
        <v>214</v>
      </c>
      <c r="B218" s="112" t="s">
        <v>5906</v>
      </c>
      <c r="C218" s="172" t="s">
        <v>201</v>
      </c>
      <c r="D218" s="169" t="s">
        <v>751</v>
      </c>
      <c r="E218" s="170">
        <v>370000</v>
      </c>
      <c r="F218" s="95"/>
      <c r="G218" s="170">
        <v>370000</v>
      </c>
    </row>
    <row r="219" spans="1:7" s="1" customFormat="1" x14ac:dyDescent="0.25">
      <c r="A219" s="96">
        <v>215</v>
      </c>
      <c r="B219" s="112" t="s">
        <v>5907</v>
      </c>
      <c r="C219" s="172" t="s">
        <v>250</v>
      </c>
      <c r="D219" s="169" t="s">
        <v>751</v>
      </c>
      <c r="E219" s="170">
        <v>370000</v>
      </c>
      <c r="F219" s="95"/>
      <c r="G219" s="170">
        <v>370000</v>
      </c>
    </row>
    <row r="220" spans="1:7" s="1" customFormat="1" x14ac:dyDescent="0.25">
      <c r="A220" s="96">
        <v>216</v>
      </c>
      <c r="B220" s="112" t="s">
        <v>5908</v>
      </c>
      <c r="C220" s="172" t="s">
        <v>248</v>
      </c>
      <c r="D220" s="169" t="s">
        <v>751</v>
      </c>
      <c r="E220" s="170">
        <v>370000</v>
      </c>
      <c r="F220" s="95"/>
      <c r="G220" s="170">
        <v>370000</v>
      </c>
    </row>
    <row r="221" spans="1:7" s="1" customFormat="1" x14ac:dyDescent="0.25">
      <c r="A221" s="96">
        <v>217</v>
      </c>
      <c r="B221" s="112" t="s">
        <v>5909</v>
      </c>
      <c r="C221" s="172" t="s">
        <v>3329</v>
      </c>
      <c r="D221" s="169" t="s">
        <v>2779</v>
      </c>
      <c r="E221" s="170">
        <v>560000</v>
      </c>
      <c r="F221" s="95"/>
      <c r="G221" s="170">
        <v>560000</v>
      </c>
    </row>
    <row r="222" spans="1:7" s="1" customFormat="1" x14ac:dyDescent="0.25">
      <c r="A222" s="96">
        <v>218</v>
      </c>
      <c r="B222" s="112" t="s">
        <v>5910</v>
      </c>
      <c r="C222" s="172" t="s">
        <v>44</v>
      </c>
      <c r="D222" s="169" t="s">
        <v>2779</v>
      </c>
      <c r="E222" s="170">
        <v>560000</v>
      </c>
      <c r="F222" s="95"/>
      <c r="G222" s="170">
        <v>560000</v>
      </c>
    </row>
    <row r="223" spans="1:7" s="1" customFormat="1" x14ac:dyDescent="0.25">
      <c r="A223" s="96">
        <v>219</v>
      </c>
      <c r="B223" s="112" t="s">
        <v>5911</v>
      </c>
      <c r="C223" s="172" t="s">
        <v>2742</v>
      </c>
      <c r="D223" s="169" t="s">
        <v>2779</v>
      </c>
      <c r="E223" s="170">
        <v>560000</v>
      </c>
      <c r="F223" s="95"/>
      <c r="G223" s="170">
        <v>560000</v>
      </c>
    </row>
    <row r="224" spans="1:7" s="1" customFormat="1" x14ac:dyDescent="0.25">
      <c r="A224" s="96">
        <v>220</v>
      </c>
      <c r="B224" s="112" t="s">
        <v>5912</v>
      </c>
      <c r="C224" s="172" t="s">
        <v>2750</v>
      </c>
      <c r="D224" s="169" t="s">
        <v>2779</v>
      </c>
      <c r="E224" s="170">
        <v>560000</v>
      </c>
      <c r="F224" s="95"/>
      <c r="G224" s="170">
        <v>560000</v>
      </c>
    </row>
    <row r="225" spans="1:8" s="1" customFormat="1" x14ac:dyDescent="0.25">
      <c r="A225" s="96">
        <v>221</v>
      </c>
      <c r="B225" s="112" t="s">
        <v>5913</v>
      </c>
      <c r="C225" s="172" t="s">
        <v>2734</v>
      </c>
      <c r="D225" s="169" t="s">
        <v>2779</v>
      </c>
      <c r="E225" s="170">
        <v>560000</v>
      </c>
      <c r="F225" s="95"/>
      <c r="G225" s="170">
        <v>560000</v>
      </c>
    </row>
    <row r="226" spans="1:8" s="1" customFormat="1" x14ac:dyDescent="0.25">
      <c r="A226" s="96">
        <v>222</v>
      </c>
      <c r="B226" s="112" t="s">
        <v>5914</v>
      </c>
      <c r="C226" s="172" t="s">
        <v>2756</v>
      </c>
      <c r="D226" s="169" t="s">
        <v>2779</v>
      </c>
      <c r="E226" s="170">
        <v>560000</v>
      </c>
      <c r="F226" s="95"/>
      <c r="G226" s="170">
        <v>560000</v>
      </c>
    </row>
    <row r="227" spans="1:8" s="1" customFormat="1" x14ac:dyDescent="0.25">
      <c r="A227" s="96">
        <v>223</v>
      </c>
      <c r="B227" s="112" t="s">
        <v>5915</v>
      </c>
      <c r="C227" s="172" t="s">
        <v>6189</v>
      </c>
      <c r="D227" s="169" t="s">
        <v>2779</v>
      </c>
      <c r="E227" s="170">
        <v>560000</v>
      </c>
      <c r="F227" s="95"/>
      <c r="G227" s="170">
        <v>560000</v>
      </c>
    </row>
    <row r="228" spans="1:8" s="1" customFormat="1" x14ac:dyDescent="0.25">
      <c r="A228" s="96">
        <v>224</v>
      </c>
      <c r="B228" s="112" t="s">
        <v>5916</v>
      </c>
      <c r="C228" s="172" t="s">
        <v>3364</v>
      </c>
      <c r="D228" s="169" t="s">
        <v>751</v>
      </c>
      <c r="E228" s="170">
        <v>370000</v>
      </c>
      <c r="F228" s="95"/>
      <c r="H228" s="170">
        <v>370000</v>
      </c>
    </row>
    <row r="229" spans="1:8" s="1" customFormat="1" x14ac:dyDescent="0.25">
      <c r="A229" s="96">
        <v>225</v>
      </c>
      <c r="B229" s="112" t="s">
        <v>5917</v>
      </c>
      <c r="C229" s="172" t="s">
        <v>1577</v>
      </c>
      <c r="D229" s="169" t="s">
        <v>2779</v>
      </c>
      <c r="E229" s="170">
        <v>560000</v>
      </c>
      <c r="F229" s="95"/>
      <c r="H229" s="170">
        <v>560000</v>
      </c>
    </row>
    <row r="230" spans="1:8" s="1" customFormat="1" x14ac:dyDescent="0.25">
      <c r="A230" s="96">
        <v>226</v>
      </c>
      <c r="B230" s="112" t="s">
        <v>5918</v>
      </c>
      <c r="C230" s="172" t="s">
        <v>323</v>
      </c>
      <c r="D230" s="169" t="s">
        <v>2779</v>
      </c>
      <c r="E230" s="170">
        <v>560000</v>
      </c>
      <c r="F230" s="95"/>
      <c r="H230" s="170">
        <v>560000</v>
      </c>
    </row>
    <row r="231" spans="1:8" s="1" customFormat="1" x14ac:dyDescent="0.25">
      <c r="A231" s="96">
        <v>227</v>
      </c>
      <c r="B231" s="112" t="s">
        <v>5919</v>
      </c>
      <c r="C231" s="172" t="s">
        <v>1305</v>
      </c>
      <c r="D231" s="169" t="s">
        <v>2779</v>
      </c>
      <c r="E231" s="170">
        <v>560000</v>
      </c>
      <c r="F231" s="95"/>
      <c r="H231" s="170">
        <v>560000</v>
      </c>
    </row>
    <row r="232" spans="1:8" s="1" customFormat="1" x14ac:dyDescent="0.25">
      <c r="A232" s="96">
        <v>228</v>
      </c>
      <c r="B232" s="112" t="s">
        <v>5920</v>
      </c>
      <c r="C232" s="172" t="s">
        <v>1371</v>
      </c>
      <c r="D232" s="169" t="s">
        <v>2779</v>
      </c>
      <c r="E232" s="170">
        <v>560000</v>
      </c>
      <c r="F232" s="95"/>
      <c r="H232" s="170">
        <v>560000</v>
      </c>
    </row>
    <row r="233" spans="1:8" s="1" customFormat="1" x14ac:dyDescent="0.25">
      <c r="A233" s="96">
        <v>229</v>
      </c>
      <c r="B233" s="112" t="s">
        <v>5921</v>
      </c>
      <c r="C233" s="172" t="s">
        <v>1303</v>
      </c>
      <c r="D233" s="169" t="s">
        <v>2779</v>
      </c>
      <c r="E233" s="170">
        <v>560000</v>
      </c>
      <c r="F233" s="95"/>
      <c r="H233" s="170">
        <v>560000</v>
      </c>
    </row>
    <row r="234" spans="1:8" s="1" customFormat="1" x14ac:dyDescent="0.25">
      <c r="A234" s="96">
        <v>230</v>
      </c>
      <c r="B234" s="112" t="s">
        <v>5922</v>
      </c>
      <c r="C234" s="172" t="s">
        <v>1372</v>
      </c>
      <c r="D234" s="169" t="s">
        <v>2779</v>
      </c>
      <c r="E234" s="170">
        <v>560000</v>
      </c>
      <c r="F234" s="95"/>
      <c r="H234" s="170">
        <v>560000</v>
      </c>
    </row>
    <row r="235" spans="1:8" s="1" customFormat="1" x14ac:dyDescent="0.25">
      <c r="A235" s="96">
        <v>231</v>
      </c>
      <c r="B235" s="112" t="s">
        <v>5923</v>
      </c>
      <c r="C235" s="172" t="s">
        <v>1304</v>
      </c>
      <c r="D235" s="169" t="s">
        <v>2779</v>
      </c>
      <c r="E235" s="170">
        <v>560000</v>
      </c>
      <c r="F235" s="95"/>
      <c r="H235" s="170">
        <v>560000</v>
      </c>
    </row>
    <row r="236" spans="1:8" s="1" customFormat="1" x14ac:dyDescent="0.25">
      <c r="A236" s="96">
        <v>232</v>
      </c>
      <c r="B236" s="112" t="s">
        <v>5924</v>
      </c>
      <c r="C236" s="172" t="s">
        <v>2621</v>
      </c>
      <c r="D236" s="169" t="s">
        <v>2779</v>
      </c>
      <c r="E236" s="170">
        <v>560000</v>
      </c>
      <c r="F236" s="95"/>
      <c r="H236" s="170">
        <v>560000</v>
      </c>
    </row>
    <row r="237" spans="1:8" s="1" customFormat="1" x14ac:dyDescent="0.25">
      <c r="A237" s="96">
        <v>233</v>
      </c>
      <c r="B237" s="112" t="s">
        <v>5925</v>
      </c>
      <c r="C237" s="172" t="s">
        <v>6190</v>
      </c>
      <c r="D237" s="169" t="s">
        <v>2779</v>
      </c>
      <c r="E237" s="170">
        <v>560000</v>
      </c>
      <c r="F237" s="95"/>
      <c r="H237" s="170">
        <v>560000</v>
      </c>
    </row>
    <row r="238" spans="1:8" s="1" customFormat="1" x14ac:dyDescent="0.25">
      <c r="A238" s="96">
        <v>234</v>
      </c>
      <c r="B238" s="112" t="s">
        <v>5926</v>
      </c>
      <c r="C238" s="172" t="s">
        <v>6190</v>
      </c>
      <c r="D238" s="169" t="s">
        <v>6201</v>
      </c>
      <c r="E238" s="170">
        <v>400000</v>
      </c>
      <c r="F238" s="95"/>
      <c r="H238" s="170">
        <v>400000</v>
      </c>
    </row>
    <row r="239" spans="1:8" s="1" customFormat="1" x14ac:dyDescent="0.25">
      <c r="A239" s="96">
        <v>235</v>
      </c>
      <c r="B239" s="112" t="s">
        <v>5927</v>
      </c>
      <c r="C239" s="172" t="s">
        <v>1522</v>
      </c>
      <c r="D239" s="169" t="s">
        <v>2779</v>
      </c>
      <c r="E239" s="170">
        <v>560000</v>
      </c>
      <c r="F239" s="95"/>
      <c r="H239" s="170">
        <v>560000</v>
      </c>
    </row>
    <row r="240" spans="1:8" s="1" customFormat="1" x14ac:dyDescent="0.25">
      <c r="A240" s="96">
        <v>236</v>
      </c>
      <c r="B240" s="112" t="s">
        <v>5928</v>
      </c>
      <c r="C240" s="172" t="s">
        <v>420</v>
      </c>
      <c r="D240" s="169" t="s">
        <v>2779</v>
      </c>
      <c r="E240" s="170">
        <v>560000</v>
      </c>
      <c r="F240" s="95"/>
      <c r="H240" s="170">
        <v>560000</v>
      </c>
    </row>
    <row r="241" spans="1:8" s="1" customFormat="1" x14ac:dyDescent="0.25">
      <c r="A241" s="96">
        <v>237</v>
      </c>
      <c r="B241" s="112" t="s">
        <v>5929</v>
      </c>
      <c r="C241" s="172" t="s">
        <v>1513</v>
      </c>
      <c r="D241" s="169" t="s">
        <v>2779</v>
      </c>
      <c r="E241" s="170">
        <v>560000</v>
      </c>
      <c r="F241" s="95"/>
      <c r="H241" s="170">
        <v>560000</v>
      </c>
    </row>
    <row r="242" spans="1:8" s="1" customFormat="1" x14ac:dyDescent="0.25">
      <c r="A242" s="96">
        <v>238</v>
      </c>
      <c r="B242" s="112" t="s">
        <v>5930</v>
      </c>
      <c r="C242" s="172" t="s">
        <v>6191</v>
      </c>
      <c r="D242" s="169" t="s">
        <v>2779</v>
      </c>
      <c r="E242" s="170">
        <v>560000</v>
      </c>
      <c r="F242" s="95"/>
      <c r="H242" s="170">
        <v>560000</v>
      </c>
    </row>
    <row r="243" spans="1:8" s="1" customFormat="1" x14ac:dyDescent="0.25">
      <c r="A243" s="96">
        <v>239</v>
      </c>
      <c r="B243" s="112" t="s">
        <v>5931</v>
      </c>
      <c r="C243" s="172" t="s">
        <v>2713</v>
      </c>
      <c r="D243" s="169" t="s">
        <v>2779</v>
      </c>
      <c r="E243" s="170">
        <v>560000</v>
      </c>
      <c r="F243" s="95"/>
      <c r="H243" s="170">
        <v>560000</v>
      </c>
    </row>
    <row r="244" spans="1:8" s="1" customFormat="1" x14ac:dyDescent="0.25">
      <c r="A244" s="96">
        <v>240</v>
      </c>
      <c r="B244" s="112" t="s">
        <v>5932</v>
      </c>
      <c r="C244" s="172" t="s">
        <v>2713</v>
      </c>
      <c r="D244" s="169" t="s">
        <v>6201</v>
      </c>
      <c r="E244" s="170">
        <v>400000</v>
      </c>
      <c r="F244" s="95"/>
      <c r="H244" s="170">
        <v>400000</v>
      </c>
    </row>
    <row r="245" spans="1:8" s="1" customFormat="1" x14ac:dyDescent="0.25">
      <c r="A245" s="96">
        <v>241</v>
      </c>
      <c r="B245" s="112" t="s">
        <v>5933</v>
      </c>
      <c r="C245" s="172" t="s">
        <v>6192</v>
      </c>
      <c r="D245" s="169" t="s">
        <v>2779</v>
      </c>
      <c r="E245" s="170">
        <v>560000</v>
      </c>
      <c r="F245" s="95"/>
      <c r="H245" s="170">
        <v>560000</v>
      </c>
    </row>
    <row r="246" spans="1:8" s="1" customFormat="1" x14ac:dyDescent="0.25">
      <c r="A246" s="96">
        <v>242</v>
      </c>
      <c r="B246" s="112" t="s">
        <v>5934</v>
      </c>
      <c r="C246" s="172" t="s">
        <v>2220</v>
      </c>
      <c r="D246" s="169" t="s">
        <v>2779</v>
      </c>
      <c r="E246" s="170">
        <v>560000</v>
      </c>
      <c r="F246" s="95"/>
      <c r="H246" s="170">
        <v>560000</v>
      </c>
    </row>
    <row r="247" spans="1:8" s="1" customFormat="1" x14ac:dyDescent="0.25">
      <c r="A247" s="96">
        <v>243</v>
      </c>
      <c r="B247" s="112" t="s">
        <v>5935</v>
      </c>
      <c r="C247" s="172" t="s">
        <v>1847</v>
      </c>
      <c r="D247" s="169" t="s">
        <v>2779</v>
      </c>
      <c r="E247" s="170">
        <v>560000</v>
      </c>
      <c r="F247" s="95"/>
      <c r="H247" s="170">
        <v>560000</v>
      </c>
    </row>
    <row r="248" spans="1:8" s="1" customFormat="1" x14ac:dyDescent="0.25">
      <c r="A248" s="96">
        <v>244</v>
      </c>
      <c r="B248" s="112" t="s">
        <v>5936</v>
      </c>
      <c r="C248" s="172" t="s">
        <v>1847</v>
      </c>
      <c r="D248" s="169" t="s">
        <v>6201</v>
      </c>
      <c r="E248" s="170">
        <v>400000</v>
      </c>
      <c r="F248" s="95"/>
      <c r="H248" s="170">
        <v>400000</v>
      </c>
    </row>
    <row r="249" spans="1:8" s="1" customFormat="1" x14ac:dyDescent="0.25">
      <c r="A249" s="96">
        <v>245</v>
      </c>
      <c r="B249" s="112" t="s">
        <v>5937</v>
      </c>
      <c r="C249" s="172" t="s">
        <v>6193</v>
      </c>
      <c r="D249" s="169" t="s">
        <v>2779</v>
      </c>
      <c r="E249" s="170">
        <v>560000</v>
      </c>
      <c r="F249" s="171"/>
      <c r="H249" s="170">
        <v>560000</v>
      </c>
    </row>
    <row r="250" spans="1:8" s="1" customFormat="1" x14ac:dyDescent="0.25">
      <c r="A250" s="96">
        <v>246</v>
      </c>
      <c r="B250" s="112" t="s">
        <v>5938</v>
      </c>
      <c r="C250" s="172" t="s">
        <v>3346</v>
      </c>
      <c r="D250" s="169" t="s">
        <v>2779</v>
      </c>
      <c r="E250" s="170">
        <v>560000</v>
      </c>
      <c r="F250" s="171"/>
      <c r="H250" s="170">
        <v>560000</v>
      </c>
    </row>
    <row r="251" spans="1:8" s="1" customFormat="1" x14ac:dyDescent="0.25">
      <c r="A251" s="96">
        <v>247</v>
      </c>
      <c r="B251" s="112" t="s">
        <v>5939</v>
      </c>
      <c r="C251" s="172" t="s">
        <v>3337</v>
      </c>
      <c r="D251" s="169" t="s">
        <v>1682</v>
      </c>
      <c r="E251" s="170">
        <v>480000</v>
      </c>
      <c r="F251" s="171"/>
      <c r="H251" s="170">
        <v>480000</v>
      </c>
    </row>
    <row r="252" spans="1:8" s="1" customFormat="1" x14ac:dyDescent="0.25">
      <c r="A252" s="96">
        <v>248</v>
      </c>
      <c r="B252" s="112" t="s">
        <v>5940</v>
      </c>
      <c r="C252" s="172" t="s">
        <v>3337</v>
      </c>
      <c r="D252" s="169" t="s">
        <v>751</v>
      </c>
      <c r="E252" s="170">
        <v>370000</v>
      </c>
      <c r="F252" s="171"/>
      <c r="H252" s="170">
        <v>370000</v>
      </c>
    </row>
    <row r="253" spans="1:8" s="1" customFormat="1" x14ac:dyDescent="0.25">
      <c r="A253" s="96">
        <v>249</v>
      </c>
      <c r="B253" s="112" t="s">
        <v>5941</v>
      </c>
      <c r="C253" s="172" t="s">
        <v>1369</v>
      </c>
      <c r="D253" s="169" t="s">
        <v>2779</v>
      </c>
      <c r="E253" s="170">
        <v>560000</v>
      </c>
      <c r="F253" s="171"/>
      <c r="H253" s="170">
        <v>560000</v>
      </c>
    </row>
    <row r="254" spans="1:8" s="1" customFormat="1" x14ac:dyDescent="0.25">
      <c r="A254" s="96">
        <v>250</v>
      </c>
      <c r="B254" s="112" t="s">
        <v>5942</v>
      </c>
      <c r="C254" s="172" t="s">
        <v>229</v>
      </c>
      <c r="D254" s="169" t="s">
        <v>2779</v>
      </c>
      <c r="E254" s="170">
        <v>560000</v>
      </c>
      <c r="F254" s="171"/>
      <c r="H254" s="170">
        <v>560000</v>
      </c>
    </row>
    <row r="255" spans="1:8" s="1" customFormat="1" x14ac:dyDescent="0.25">
      <c r="A255" s="96">
        <v>251</v>
      </c>
      <c r="B255" s="112" t="s">
        <v>5943</v>
      </c>
      <c r="C255" s="172" t="s">
        <v>1902</v>
      </c>
      <c r="D255" s="169" t="s">
        <v>2779</v>
      </c>
      <c r="E255" s="170">
        <v>560000</v>
      </c>
      <c r="F255" s="171"/>
      <c r="H255" s="170">
        <v>560000</v>
      </c>
    </row>
    <row r="256" spans="1:8" s="1" customFormat="1" x14ac:dyDescent="0.25">
      <c r="A256" s="96">
        <v>252</v>
      </c>
      <c r="B256" s="112" t="s">
        <v>5944</v>
      </c>
      <c r="C256" s="172" t="s">
        <v>1270</v>
      </c>
      <c r="D256" s="169" t="s">
        <v>751</v>
      </c>
      <c r="E256" s="170">
        <v>370000</v>
      </c>
      <c r="F256" s="171"/>
      <c r="H256" s="170">
        <v>370000</v>
      </c>
    </row>
    <row r="257" spans="1:8" s="1" customFormat="1" x14ac:dyDescent="0.25">
      <c r="A257" s="96">
        <v>253</v>
      </c>
      <c r="B257" s="112" t="s">
        <v>5945</v>
      </c>
      <c r="C257" s="172" t="s">
        <v>1733</v>
      </c>
      <c r="D257" s="169" t="s">
        <v>2779</v>
      </c>
      <c r="E257" s="170">
        <v>560000</v>
      </c>
      <c r="F257" s="171"/>
      <c r="H257" s="170">
        <v>560000</v>
      </c>
    </row>
    <row r="258" spans="1:8" s="1" customFormat="1" x14ac:dyDescent="0.25">
      <c r="A258" s="96">
        <v>254</v>
      </c>
      <c r="B258" s="112" t="s">
        <v>5946</v>
      </c>
      <c r="C258" s="172" t="s">
        <v>6194</v>
      </c>
      <c r="D258" s="169" t="s">
        <v>2779</v>
      </c>
      <c r="E258" s="170">
        <v>560000</v>
      </c>
      <c r="F258" s="171"/>
      <c r="H258" s="170">
        <v>560000</v>
      </c>
    </row>
    <row r="259" spans="1:8" s="1" customFormat="1" x14ac:dyDescent="0.25">
      <c r="A259" s="96">
        <v>255</v>
      </c>
      <c r="B259" s="112" t="s">
        <v>5947</v>
      </c>
      <c r="C259" s="172" t="s">
        <v>1784</v>
      </c>
      <c r="D259" s="169" t="s">
        <v>2779</v>
      </c>
      <c r="E259" s="170">
        <v>560000</v>
      </c>
      <c r="F259" s="171"/>
      <c r="H259" s="170">
        <v>560000</v>
      </c>
    </row>
    <row r="260" spans="1:8" s="1" customFormat="1" x14ac:dyDescent="0.25">
      <c r="A260" s="96">
        <v>256</v>
      </c>
      <c r="B260" s="112" t="s">
        <v>5948</v>
      </c>
      <c r="C260" s="172" t="s">
        <v>410</v>
      </c>
      <c r="D260" s="169" t="s">
        <v>2779</v>
      </c>
      <c r="E260" s="170">
        <v>560000</v>
      </c>
      <c r="F260" s="171"/>
      <c r="H260" s="170">
        <v>560000</v>
      </c>
    </row>
    <row r="261" spans="1:8" s="1" customFormat="1" x14ac:dyDescent="0.25">
      <c r="A261" s="96">
        <v>257</v>
      </c>
      <c r="B261" s="112" t="s">
        <v>5949</v>
      </c>
      <c r="C261" s="172" t="s">
        <v>3344</v>
      </c>
      <c r="D261" s="169" t="s">
        <v>2779</v>
      </c>
      <c r="E261" s="170">
        <v>560000</v>
      </c>
      <c r="F261" s="171"/>
      <c r="H261" s="170">
        <v>560000</v>
      </c>
    </row>
    <row r="262" spans="1:8" s="1" customFormat="1" x14ac:dyDescent="0.25">
      <c r="A262" s="96">
        <v>258</v>
      </c>
      <c r="B262" s="112" t="s">
        <v>5950</v>
      </c>
      <c r="C262" s="172" t="s">
        <v>2634</v>
      </c>
      <c r="D262" s="169" t="s">
        <v>2779</v>
      </c>
      <c r="E262" s="170">
        <v>560000</v>
      </c>
      <c r="F262" s="171"/>
      <c r="H262" s="170">
        <v>560000</v>
      </c>
    </row>
    <row r="263" spans="1:8" s="1" customFormat="1" x14ac:dyDescent="0.25">
      <c r="A263" s="96">
        <v>259</v>
      </c>
      <c r="B263" s="112" t="s">
        <v>5951</v>
      </c>
      <c r="C263" s="172" t="s">
        <v>1904</v>
      </c>
      <c r="D263" s="169" t="s">
        <v>2779</v>
      </c>
      <c r="E263" s="170">
        <v>560000</v>
      </c>
      <c r="F263" s="171"/>
      <c r="H263" s="170">
        <v>560000</v>
      </c>
    </row>
    <row r="264" spans="1:8" s="1" customFormat="1" x14ac:dyDescent="0.25">
      <c r="A264" s="96">
        <v>260</v>
      </c>
      <c r="B264" s="112" t="s">
        <v>5952</v>
      </c>
      <c r="C264" s="172" t="s">
        <v>2981</v>
      </c>
      <c r="D264" s="169" t="s">
        <v>2779</v>
      </c>
      <c r="E264" s="170">
        <v>560000</v>
      </c>
      <c r="F264" s="171"/>
      <c r="H264" s="170">
        <v>560000</v>
      </c>
    </row>
    <row r="265" spans="1:8" s="1" customFormat="1" x14ac:dyDescent="0.25">
      <c r="A265" s="96">
        <v>261</v>
      </c>
      <c r="B265" s="112" t="s">
        <v>5953</v>
      </c>
      <c r="C265" s="172" t="s">
        <v>328</v>
      </c>
      <c r="D265" s="169" t="s">
        <v>2779</v>
      </c>
      <c r="E265" s="170">
        <v>560000</v>
      </c>
      <c r="F265" s="171"/>
      <c r="H265" s="170">
        <v>560000</v>
      </c>
    </row>
    <row r="266" spans="1:8" s="1" customFormat="1" x14ac:dyDescent="0.25">
      <c r="A266" s="96">
        <v>262</v>
      </c>
      <c r="B266" s="112" t="s">
        <v>5954</v>
      </c>
      <c r="C266" s="172" t="s">
        <v>1534</v>
      </c>
      <c r="D266" s="169" t="s">
        <v>2779</v>
      </c>
      <c r="E266" s="170">
        <v>560000</v>
      </c>
      <c r="F266" s="171"/>
      <c r="H266" s="170">
        <v>560000</v>
      </c>
    </row>
    <row r="267" spans="1:8" s="1" customFormat="1" x14ac:dyDescent="0.25">
      <c r="A267" s="96">
        <v>263</v>
      </c>
      <c r="B267" s="112" t="s">
        <v>5955</v>
      </c>
      <c r="C267" s="172" t="s">
        <v>1534</v>
      </c>
      <c r="D267" s="169" t="s">
        <v>6201</v>
      </c>
      <c r="E267" s="170">
        <v>400000</v>
      </c>
      <c r="F267" s="171"/>
      <c r="H267" s="170">
        <v>400000</v>
      </c>
    </row>
    <row r="268" spans="1:8" s="1" customFormat="1" x14ac:dyDescent="0.25">
      <c r="A268" s="96">
        <v>264</v>
      </c>
      <c r="B268" s="112" t="s">
        <v>5956</v>
      </c>
      <c r="C268" s="172" t="s">
        <v>90</v>
      </c>
      <c r="D268" s="169" t="s">
        <v>2779</v>
      </c>
      <c r="E268" s="170">
        <v>560000</v>
      </c>
      <c r="F268" s="171"/>
      <c r="H268" s="170">
        <v>560000</v>
      </c>
    </row>
    <row r="269" spans="1:8" s="1" customFormat="1" x14ac:dyDescent="0.25">
      <c r="A269" s="96">
        <v>265</v>
      </c>
      <c r="B269" s="112" t="s">
        <v>5957</v>
      </c>
      <c r="C269" s="172" t="s">
        <v>2978</v>
      </c>
      <c r="D269" s="169" t="s">
        <v>2779</v>
      </c>
      <c r="E269" s="170">
        <v>560000</v>
      </c>
      <c r="F269" s="171"/>
      <c r="H269" s="170">
        <v>560000</v>
      </c>
    </row>
    <row r="270" spans="1:8" s="1" customFormat="1" x14ac:dyDescent="0.25">
      <c r="A270" s="96">
        <v>266</v>
      </c>
      <c r="B270" s="112" t="s">
        <v>5958</v>
      </c>
      <c r="C270" s="172" t="s">
        <v>1418</v>
      </c>
      <c r="D270" s="169" t="s">
        <v>2779</v>
      </c>
      <c r="E270" s="170">
        <v>560000</v>
      </c>
      <c r="F270" s="171"/>
      <c r="H270" s="170">
        <v>560000</v>
      </c>
    </row>
    <row r="271" spans="1:8" s="1" customFormat="1" x14ac:dyDescent="0.25">
      <c r="A271" s="96">
        <v>267</v>
      </c>
      <c r="B271" s="112" t="s">
        <v>5959</v>
      </c>
      <c r="C271" s="172" t="s">
        <v>4025</v>
      </c>
      <c r="D271" s="169" t="s">
        <v>2779</v>
      </c>
      <c r="E271" s="170">
        <v>560000</v>
      </c>
      <c r="F271" s="171"/>
      <c r="H271" s="170">
        <v>560000</v>
      </c>
    </row>
    <row r="272" spans="1:8" s="1" customFormat="1" x14ac:dyDescent="0.25">
      <c r="A272" s="96">
        <v>268</v>
      </c>
      <c r="B272" s="112" t="s">
        <v>5960</v>
      </c>
      <c r="C272" s="172" t="s">
        <v>3345</v>
      </c>
      <c r="D272" s="169" t="s">
        <v>1682</v>
      </c>
      <c r="E272" s="170">
        <v>480000</v>
      </c>
      <c r="F272" s="171"/>
      <c r="H272" s="170">
        <v>480000</v>
      </c>
    </row>
    <row r="273" spans="1:10" s="1" customFormat="1" x14ac:dyDescent="0.25">
      <c r="A273" s="96">
        <v>269</v>
      </c>
      <c r="B273" s="112" t="s">
        <v>5961</v>
      </c>
      <c r="C273" s="172" t="s">
        <v>32</v>
      </c>
      <c r="D273" s="169" t="s">
        <v>2779</v>
      </c>
      <c r="E273" s="170">
        <v>560000</v>
      </c>
      <c r="F273" s="171"/>
      <c r="H273" s="170">
        <v>560000</v>
      </c>
    </row>
    <row r="274" spans="1:10" s="1" customFormat="1" x14ac:dyDescent="0.25">
      <c r="A274" s="96">
        <v>270</v>
      </c>
      <c r="B274" s="112" t="s">
        <v>5962</v>
      </c>
      <c r="C274" s="172" t="s">
        <v>232</v>
      </c>
      <c r="D274" s="169" t="s">
        <v>2779</v>
      </c>
      <c r="E274" s="170">
        <v>560000</v>
      </c>
      <c r="F274" s="171"/>
      <c r="H274" s="170">
        <v>560000</v>
      </c>
    </row>
    <row r="275" spans="1:10" s="1" customFormat="1" x14ac:dyDescent="0.25">
      <c r="A275" s="96">
        <v>271</v>
      </c>
      <c r="B275" s="112" t="s">
        <v>5963</v>
      </c>
      <c r="C275" s="172" t="s">
        <v>405</v>
      </c>
      <c r="D275" s="169" t="s">
        <v>2779</v>
      </c>
      <c r="E275" s="170">
        <v>560000</v>
      </c>
      <c r="F275" s="171"/>
      <c r="H275" s="170">
        <v>560000</v>
      </c>
    </row>
    <row r="276" spans="1:10" s="1" customFormat="1" x14ac:dyDescent="0.25">
      <c r="A276" s="96">
        <v>272</v>
      </c>
      <c r="B276" s="112" t="s">
        <v>5964</v>
      </c>
      <c r="C276" s="172" t="s">
        <v>4018</v>
      </c>
      <c r="D276" s="169" t="s">
        <v>2779</v>
      </c>
      <c r="E276" s="170">
        <v>560000</v>
      </c>
      <c r="F276" s="171"/>
      <c r="H276" s="170">
        <v>560000</v>
      </c>
    </row>
    <row r="277" spans="1:10" s="1" customFormat="1" x14ac:dyDescent="0.25">
      <c r="A277" s="96">
        <v>273</v>
      </c>
      <c r="B277" s="112" t="s">
        <v>5965</v>
      </c>
      <c r="C277" s="172" t="s">
        <v>83</v>
      </c>
      <c r="D277" s="169" t="s">
        <v>2779</v>
      </c>
      <c r="E277" s="170">
        <v>560000</v>
      </c>
      <c r="F277" s="171"/>
      <c r="H277" s="170">
        <v>560000</v>
      </c>
    </row>
    <row r="278" spans="1:10" s="1" customFormat="1" x14ac:dyDescent="0.25">
      <c r="A278" s="96">
        <v>274</v>
      </c>
      <c r="B278" s="112" t="s">
        <v>5966</v>
      </c>
      <c r="C278" s="172" t="s">
        <v>4413</v>
      </c>
      <c r="D278" s="169" t="s">
        <v>1682</v>
      </c>
      <c r="E278" s="170">
        <v>480000</v>
      </c>
      <c r="F278" s="171"/>
      <c r="H278" s="170">
        <v>480000</v>
      </c>
    </row>
    <row r="279" spans="1:10" s="1" customFormat="1" x14ac:dyDescent="0.25">
      <c r="A279" s="96">
        <v>275</v>
      </c>
      <c r="B279" s="112" t="s">
        <v>5967</v>
      </c>
      <c r="C279" s="172" t="s">
        <v>1364</v>
      </c>
      <c r="D279" s="169" t="s">
        <v>2779</v>
      </c>
      <c r="E279" s="170">
        <v>560000</v>
      </c>
      <c r="F279" s="171"/>
      <c r="H279" s="170">
        <v>560000</v>
      </c>
    </row>
    <row r="280" spans="1:10" s="1" customFormat="1" x14ac:dyDescent="0.25">
      <c r="A280" s="96">
        <v>276</v>
      </c>
      <c r="B280" s="112" t="s">
        <v>5968</v>
      </c>
      <c r="C280" s="172" t="s">
        <v>4785</v>
      </c>
      <c r="D280" s="169" t="s">
        <v>760</v>
      </c>
      <c r="E280" s="170">
        <v>960000</v>
      </c>
      <c r="F280" s="171"/>
      <c r="H280" s="170">
        <v>960000</v>
      </c>
    </row>
    <row r="281" spans="1:10" s="1" customFormat="1" x14ac:dyDescent="0.25">
      <c r="A281" s="96">
        <v>277</v>
      </c>
      <c r="B281" s="112" t="s">
        <v>5969</v>
      </c>
      <c r="C281" s="172" t="s">
        <v>3384</v>
      </c>
      <c r="D281" s="169" t="s">
        <v>1682</v>
      </c>
      <c r="E281" s="170">
        <v>480000</v>
      </c>
      <c r="F281" s="171"/>
      <c r="H281" s="170">
        <v>480000</v>
      </c>
    </row>
    <row r="282" spans="1:10" s="1" customFormat="1" x14ac:dyDescent="0.25">
      <c r="A282" s="96">
        <v>278</v>
      </c>
      <c r="B282" s="112" t="s">
        <v>5970</v>
      </c>
      <c r="C282" s="172" t="s">
        <v>3383</v>
      </c>
      <c r="D282" s="169" t="s">
        <v>1682</v>
      </c>
      <c r="E282" s="170">
        <v>480000</v>
      </c>
      <c r="F282" s="171"/>
      <c r="H282" s="170">
        <v>480000</v>
      </c>
      <c r="J282" s="1">
        <f>560+960</f>
        <v>1520</v>
      </c>
    </row>
    <row r="283" spans="1:10" s="1" customFormat="1" x14ac:dyDescent="0.25">
      <c r="A283" s="96">
        <v>279</v>
      </c>
      <c r="B283" s="112" t="s">
        <v>5971</v>
      </c>
      <c r="C283" s="172" t="s">
        <v>1621</v>
      </c>
      <c r="D283" s="169" t="s">
        <v>2779</v>
      </c>
      <c r="E283" s="170">
        <v>560000</v>
      </c>
      <c r="F283" s="171"/>
      <c r="H283" s="170">
        <v>560000</v>
      </c>
    </row>
    <row r="284" spans="1:10" s="1" customFormat="1" x14ac:dyDescent="0.25">
      <c r="A284" s="96">
        <v>280</v>
      </c>
      <c r="B284" s="112" t="s">
        <v>5972</v>
      </c>
      <c r="C284" s="172" t="s">
        <v>2563</v>
      </c>
      <c r="D284" s="169" t="s">
        <v>2779</v>
      </c>
      <c r="E284" s="170">
        <v>560000</v>
      </c>
      <c r="F284" s="171"/>
      <c r="H284" s="170">
        <v>560000</v>
      </c>
    </row>
    <row r="285" spans="1:10" s="1" customFormat="1" x14ac:dyDescent="0.25">
      <c r="A285" s="96">
        <v>281</v>
      </c>
      <c r="B285" s="112" t="s">
        <v>5973</v>
      </c>
      <c r="C285" s="172" t="s">
        <v>2544</v>
      </c>
      <c r="D285" s="169" t="s">
        <v>2779</v>
      </c>
      <c r="E285" s="170">
        <v>560000</v>
      </c>
      <c r="F285" s="171"/>
      <c r="H285" s="170">
        <v>560000</v>
      </c>
    </row>
    <row r="286" spans="1:10" s="1" customFormat="1" x14ac:dyDescent="0.25">
      <c r="A286" s="96">
        <v>282</v>
      </c>
      <c r="B286" s="112" t="s">
        <v>5974</v>
      </c>
      <c r="C286" s="172" t="s">
        <v>1919</v>
      </c>
      <c r="D286" s="169" t="s">
        <v>2779</v>
      </c>
      <c r="E286" s="170">
        <v>560000</v>
      </c>
      <c r="F286" s="171"/>
      <c r="H286" s="170">
        <v>560000</v>
      </c>
    </row>
    <row r="287" spans="1:10" s="1" customFormat="1" x14ac:dyDescent="0.25">
      <c r="A287" s="96">
        <v>283</v>
      </c>
      <c r="B287" s="112" t="s">
        <v>5975</v>
      </c>
      <c r="C287" s="172" t="s">
        <v>239</v>
      </c>
      <c r="D287" s="169" t="s">
        <v>2779</v>
      </c>
      <c r="E287" s="170">
        <v>560000</v>
      </c>
      <c r="F287" s="171"/>
      <c r="H287" s="170">
        <v>560000</v>
      </c>
    </row>
    <row r="288" spans="1:10" s="1" customFormat="1" x14ac:dyDescent="0.25">
      <c r="A288" s="96">
        <v>284</v>
      </c>
      <c r="B288" s="112" t="s">
        <v>5976</v>
      </c>
      <c r="C288" s="172" t="s">
        <v>1255</v>
      </c>
      <c r="D288" s="169" t="s">
        <v>2779</v>
      </c>
      <c r="E288" s="170">
        <v>560000</v>
      </c>
      <c r="F288" s="171"/>
      <c r="H288" s="170">
        <v>560000</v>
      </c>
    </row>
    <row r="289" spans="1:11" s="1" customFormat="1" x14ac:dyDescent="0.25">
      <c r="A289" s="96">
        <v>285</v>
      </c>
      <c r="B289" s="112" t="s">
        <v>5977</v>
      </c>
      <c r="C289" s="172" t="s">
        <v>4409</v>
      </c>
      <c r="D289" s="169" t="s">
        <v>2779</v>
      </c>
      <c r="E289" s="170">
        <v>560000</v>
      </c>
      <c r="F289" s="171"/>
      <c r="H289" s="170">
        <v>560000</v>
      </c>
    </row>
    <row r="290" spans="1:11" s="1" customFormat="1" x14ac:dyDescent="0.25">
      <c r="A290" s="96">
        <v>286</v>
      </c>
      <c r="B290" s="112" t="s">
        <v>5978</v>
      </c>
      <c r="C290" s="172" t="s">
        <v>1860</v>
      </c>
      <c r="D290" s="169" t="s">
        <v>2779</v>
      </c>
      <c r="E290" s="170">
        <v>560000</v>
      </c>
      <c r="F290" s="171"/>
      <c r="H290" s="170">
        <v>560000</v>
      </c>
    </row>
    <row r="291" spans="1:11" s="1" customFormat="1" x14ac:dyDescent="0.25">
      <c r="A291" s="96">
        <v>287</v>
      </c>
      <c r="B291" s="112" t="s">
        <v>5979</v>
      </c>
      <c r="C291" s="172" t="s">
        <v>4026</v>
      </c>
      <c r="D291" s="169" t="s">
        <v>2779</v>
      </c>
      <c r="E291" s="170">
        <v>560000</v>
      </c>
      <c r="F291" s="171"/>
      <c r="H291" s="170">
        <v>560000</v>
      </c>
    </row>
    <row r="292" spans="1:11" s="1" customFormat="1" x14ac:dyDescent="0.25">
      <c r="A292" s="96">
        <v>288</v>
      </c>
      <c r="B292" s="112" t="s">
        <v>5980</v>
      </c>
      <c r="C292" s="172" t="s">
        <v>1585</v>
      </c>
      <c r="D292" s="169" t="s">
        <v>2779</v>
      </c>
      <c r="E292" s="170">
        <v>560000</v>
      </c>
      <c r="F292" s="171"/>
      <c r="H292" s="170">
        <v>560000</v>
      </c>
    </row>
    <row r="293" spans="1:11" s="1" customFormat="1" x14ac:dyDescent="0.25">
      <c r="A293" s="96">
        <v>289</v>
      </c>
      <c r="B293" s="112" t="s">
        <v>5981</v>
      </c>
      <c r="C293" s="172" t="s">
        <v>1585</v>
      </c>
      <c r="D293" s="169" t="s">
        <v>6201</v>
      </c>
      <c r="E293" s="170">
        <v>400000</v>
      </c>
      <c r="F293" s="171"/>
      <c r="H293" s="170">
        <v>400000</v>
      </c>
    </row>
    <row r="294" spans="1:11" s="1" customFormat="1" x14ac:dyDescent="0.25">
      <c r="A294" s="96">
        <v>290</v>
      </c>
      <c r="B294" s="112" t="s">
        <v>5982</v>
      </c>
      <c r="C294" s="172" t="s">
        <v>1394</v>
      </c>
      <c r="D294" s="169" t="s">
        <v>2779</v>
      </c>
      <c r="E294" s="170">
        <v>560000</v>
      </c>
      <c r="F294" s="171"/>
      <c r="H294" s="170">
        <v>560000</v>
      </c>
    </row>
    <row r="295" spans="1:11" s="1" customFormat="1" x14ac:dyDescent="0.25">
      <c r="A295" s="96">
        <v>291</v>
      </c>
      <c r="B295" s="112" t="s">
        <v>5983</v>
      </c>
      <c r="C295" s="172" t="s">
        <v>4304</v>
      </c>
      <c r="D295" s="169" t="s">
        <v>2779</v>
      </c>
      <c r="E295" s="170">
        <v>560000</v>
      </c>
      <c r="F295" s="171"/>
      <c r="H295" s="170">
        <v>560000</v>
      </c>
    </row>
    <row r="296" spans="1:11" s="1" customFormat="1" x14ac:dyDescent="0.25">
      <c r="A296" s="96">
        <v>292</v>
      </c>
      <c r="B296" s="112" t="s">
        <v>5984</v>
      </c>
      <c r="C296" s="172" t="s">
        <v>329</v>
      </c>
      <c r="D296" s="169" t="s">
        <v>2779</v>
      </c>
      <c r="E296" s="170">
        <v>560000</v>
      </c>
      <c r="F296" s="171"/>
      <c r="H296" s="170">
        <v>560000</v>
      </c>
    </row>
    <row r="297" spans="1:11" s="1" customFormat="1" x14ac:dyDescent="0.25">
      <c r="A297" s="96">
        <v>293</v>
      </c>
      <c r="B297" s="112" t="s">
        <v>5985</v>
      </c>
      <c r="C297" s="172" t="s">
        <v>6195</v>
      </c>
      <c r="D297" s="169" t="s">
        <v>2779</v>
      </c>
      <c r="E297" s="170">
        <v>560000</v>
      </c>
      <c r="F297" s="171"/>
      <c r="G297" s="170">
        <v>560000</v>
      </c>
      <c r="H297" s="28">
        <f>SUM(H57:H296)</f>
        <v>109780000</v>
      </c>
    </row>
    <row r="298" spans="1:11" s="1" customFormat="1" x14ac:dyDescent="0.25">
      <c r="A298" s="96">
        <v>294</v>
      </c>
      <c r="B298" s="112" t="s">
        <v>5986</v>
      </c>
      <c r="C298" s="172" t="s">
        <v>6196</v>
      </c>
      <c r="D298" s="169" t="s">
        <v>2779</v>
      </c>
      <c r="E298" s="170">
        <v>560000</v>
      </c>
      <c r="F298" s="171"/>
      <c r="G298" s="170">
        <v>560000</v>
      </c>
      <c r="J298" s="1">
        <f>560*6</f>
        <v>3360</v>
      </c>
    </row>
    <row r="299" spans="1:11" s="1" customFormat="1" x14ac:dyDescent="0.25">
      <c r="A299" s="96">
        <v>295</v>
      </c>
      <c r="B299" s="112" t="s">
        <v>5987</v>
      </c>
      <c r="C299" s="172" t="s">
        <v>1477</v>
      </c>
      <c r="D299" s="169" t="s">
        <v>2779</v>
      </c>
      <c r="E299" s="170">
        <v>560000</v>
      </c>
      <c r="F299" s="171"/>
      <c r="G299" s="170">
        <v>560000</v>
      </c>
    </row>
    <row r="300" spans="1:11" s="1" customFormat="1" x14ac:dyDescent="0.25">
      <c r="A300" s="96">
        <v>296</v>
      </c>
      <c r="B300" s="112" t="s">
        <v>5988</v>
      </c>
      <c r="C300" s="172" t="s">
        <v>4522</v>
      </c>
      <c r="D300" s="169" t="s">
        <v>2779</v>
      </c>
      <c r="E300" s="170">
        <v>560000</v>
      </c>
      <c r="F300" s="171"/>
      <c r="G300" s="170">
        <v>560000</v>
      </c>
      <c r="K300" s="1">
        <v>5</v>
      </c>
    </row>
    <row r="301" spans="1:11" s="1" customFormat="1" x14ac:dyDescent="0.25">
      <c r="A301" s="96">
        <v>297</v>
      </c>
      <c r="B301" s="112" t="s">
        <v>5989</v>
      </c>
      <c r="C301" s="172" t="s">
        <v>385</v>
      </c>
      <c r="D301" s="169" t="s">
        <v>2779</v>
      </c>
      <c r="E301" s="170">
        <v>560000</v>
      </c>
      <c r="F301" s="171"/>
      <c r="G301" s="170">
        <v>560000</v>
      </c>
    </row>
    <row r="302" spans="1:11" s="1" customFormat="1" x14ac:dyDescent="0.25">
      <c r="A302" s="96">
        <v>298</v>
      </c>
      <c r="B302" s="112" t="s">
        <v>5990</v>
      </c>
      <c r="C302" s="172" t="s">
        <v>386</v>
      </c>
      <c r="D302" s="169" t="s">
        <v>2779</v>
      </c>
      <c r="E302" s="170">
        <v>560000</v>
      </c>
      <c r="F302" s="171"/>
      <c r="G302" s="170">
        <v>560000</v>
      </c>
    </row>
    <row r="303" spans="1:11" s="1" customFormat="1" x14ac:dyDescent="0.25">
      <c r="A303" s="96">
        <v>299</v>
      </c>
      <c r="B303" s="112" t="s">
        <v>5991</v>
      </c>
      <c r="C303" s="172" t="s">
        <v>4520</v>
      </c>
      <c r="D303" s="169" t="s">
        <v>2779</v>
      </c>
      <c r="E303" s="170">
        <v>560000</v>
      </c>
      <c r="F303" s="171"/>
      <c r="G303" s="170">
        <v>560000</v>
      </c>
    </row>
    <row r="304" spans="1:11" s="1" customFormat="1" x14ac:dyDescent="0.25">
      <c r="A304" s="96">
        <v>300</v>
      </c>
      <c r="B304" s="112" t="s">
        <v>5992</v>
      </c>
      <c r="C304" s="172" t="s">
        <v>1367</v>
      </c>
      <c r="D304" s="169" t="s">
        <v>2779</v>
      </c>
      <c r="E304" s="170">
        <v>560000</v>
      </c>
      <c r="F304" s="171"/>
      <c r="G304" s="170">
        <v>560000</v>
      </c>
    </row>
    <row r="305" spans="1:10" s="1" customFormat="1" x14ac:dyDescent="0.25">
      <c r="A305" s="96">
        <v>301</v>
      </c>
      <c r="B305" s="112" t="s">
        <v>5993</v>
      </c>
      <c r="C305" s="172" t="s">
        <v>280</v>
      </c>
      <c r="D305" s="169" t="s">
        <v>2779</v>
      </c>
      <c r="E305" s="170">
        <v>560000</v>
      </c>
      <c r="F305" s="171"/>
      <c r="G305" s="170">
        <v>560000</v>
      </c>
    </row>
    <row r="306" spans="1:10" s="1" customFormat="1" x14ac:dyDescent="0.25">
      <c r="A306" s="96">
        <v>302</v>
      </c>
      <c r="B306" s="112" t="s">
        <v>5994</v>
      </c>
      <c r="C306" s="172" t="s">
        <v>1639</v>
      </c>
      <c r="D306" s="169" t="s">
        <v>2779</v>
      </c>
      <c r="E306" s="170">
        <v>560000</v>
      </c>
      <c r="F306" s="171"/>
      <c r="G306" s="170">
        <v>560000</v>
      </c>
    </row>
    <row r="307" spans="1:10" s="1" customFormat="1" x14ac:dyDescent="0.25">
      <c r="A307" s="96">
        <v>303</v>
      </c>
      <c r="B307" s="112" t="s">
        <v>5995</v>
      </c>
      <c r="C307" s="172" t="s">
        <v>1638</v>
      </c>
      <c r="D307" s="169" t="s">
        <v>2779</v>
      </c>
      <c r="E307" s="170">
        <v>560000</v>
      </c>
      <c r="F307" s="171"/>
      <c r="G307" s="170">
        <v>560000</v>
      </c>
    </row>
    <row r="308" spans="1:10" s="1" customFormat="1" x14ac:dyDescent="0.25">
      <c r="A308" s="96">
        <v>304</v>
      </c>
      <c r="B308" s="112" t="s">
        <v>5996</v>
      </c>
      <c r="C308" s="172" t="s">
        <v>2225</v>
      </c>
      <c r="D308" s="169" t="s">
        <v>2779</v>
      </c>
      <c r="E308" s="170">
        <v>560000</v>
      </c>
      <c r="F308" s="171"/>
      <c r="G308" s="170">
        <v>560000</v>
      </c>
    </row>
    <row r="309" spans="1:10" s="1" customFormat="1" x14ac:dyDescent="0.25">
      <c r="A309" s="96">
        <v>305</v>
      </c>
      <c r="B309" s="112" t="s">
        <v>5997</v>
      </c>
      <c r="C309" s="172" t="s">
        <v>1460</v>
      </c>
      <c r="D309" s="169" t="s">
        <v>2779</v>
      </c>
      <c r="E309" s="170">
        <v>560000</v>
      </c>
      <c r="F309" s="171"/>
      <c r="G309" s="170">
        <v>560000</v>
      </c>
    </row>
    <row r="310" spans="1:10" s="1" customFormat="1" x14ac:dyDescent="0.25">
      <c r="A310" s="96">
        <v>306</v>
      </c>
      <c r="B310" s="112" t="s">
        <v>5998</v>
      </c>
      <c r="C310" s="172" t="s">
        <v>372</v>
      </c>
      <c r="D310" s="169" t="s">
        <v>2779</v>
      </c>
      <c r="E310" s="170">
        <v>560000</v>
      </c>
      <c r="F310" s="171"/>
      <c r="G310" s="170">
        <v>560000</v>
      </c>
    </row>
    <row r="311" spans="1:10" s="1" customFormat="1" x14ac:dyDescent="0.25">
      <c r="A311" s="96">
        <v>307</v>
      </c>
      <c r="B311" s="112" t="s">
        <v>5999</v>
      </c>
      <c r="C311" s="172" t="s">
        <v>2959</v>
      </c>
      <c r="D311" s="169" t="s">
        <v>2779</v>
      </c>
      <c r="E311" s="170">
        <v>560000</v>
      </c>
      <c r="F311" s="171"/>
      <c r="G311" s="170">
        <v>560000</v>
      </c>
    </row>
    <row r="312" spans="1:10" s="1" customFormat="1" x14ac:dyDescent="0.25">
      <c r="A312" s="96">
        <v>308</v>
      </c>
      <c r="B312" s="112" t="s">
        <v>6000</v>
      </c>
      <c r="C312" s="172" t="s">
        <v>6197</v>
      </c>
      <c r="D312" s="169" t="s">
        <v>2779</v>
      </c>
      <c r="E312" s="170">
        <v>560000</v>
      </c>
      <c r="F312" s="171"/>
      <c r="G312" s="170">
        <v>560000</v>
      </c>
      <c r="J312" s="1">
        <f>22*80</f>
        <v>1760</v>
      </c>
    </row>
    <row r="313" spans="1:10" s="1" customFormat="1" x14ac:dyDescent="0.25">
      <c r="A313" s="96">
        <v>309</v>
      </c>
      <c r="B313" s="112" t="s">
        <v>6001</v>
      </c>
      <c r="C313" s="172" t="s">
        <v>6197</v>
      </c>
      <c r="D313" s="169" t="s">
        <v>6201</v>
      </c>
      <c r="E313" s="170">
        <v>400000</v>
      </c>
      <c r="F313" s="171"/>
      <c r="G313" s="170">
        <v>400000</v>
      </c>
    </row>
    <row r="314" spans="1:10" s="1" customFormat="1" x14ac:dyDescent="0.25">
      <c r="A314" s="96">
        <v>310</v>
      </c>
      <c r="B314" s="112" t="s">
        <v>6002</v>
      </c>
      <c r="C314" s="172" t="s">
        <v>1649</v>
      </c>
      <c r="D314" s="169" t="s">
        <v>2779</v>
      </c>
      <c r="E314" s="170">
        <v>560000</v>
      </c>
      <c r="F314" s="171"/>
      <c r="G314" s="170">
        <v>560000</v>
      </c>
    </row>
    <row r="315" spans="1:10" s="1" customFormat="1" x14ac:dyDescent="0.25">
      <c r="A315" s="96">
        <v>311</v>
      </c>
      <c r="B315" s="112" t="s">
        <v>6003</v>
      </c>
      <c r="C315" s="172" t="s">
        <v>357</v>
      </c>
      <c r="D315" s="169" t="s">
        <v>751</v>
      </c>
      <c r="E315" s="170">
        <v>370000</v>
      </c>
      <c r="F315" s="171"/>
      <c r="G315" s="170">
        <v>370000</v>
      </c>
    </row>
    <row r="316" spans="1:10" s="1" customFormat="1" x14ac:dyDescent="0.25">
      <c r="A316" s="181" t="s">
        <v>3221</v>
      </c>
      <c r="B316" s="182"/>
      <c r="C316" s="182"/>
      <c r="D316" s="183"/>
      <c r="E316" s="114">
        <f>SUM(E5:E315)</f>
        <v>170380000</v>
      </c>
      <c r="F316" s="115"/>
      <c r="G316" s="28">
        <f>SUM(G5:G315)</f>
        <v>60600000</v>
      </c>
    </row>
    <row r="317" spans="1:10" s="1" customFormat="1" ht="15.75" x14ac:dyDescent="0.25">
      <c r="A317" s="184" t="s">
        <v>6204</v>
      </c>
      <c r="B317" s="185"/>
      <c r="C317" s="185"/>
      <c r="D317" s="185"/>
      <c r="E317" s="185"/>
      <c r="F317" s="186"/>
      <c r="H317" s="1">
        <f>43*70</f>
        <v>3010</v>
      </c>
    </row>
    <row r="318" spans="1:10" s="1" customFormat="1" x14ac:dyDescent="0.25">
      <c r="A318" s="187" t="s">
        <v>6208</v>
      </c>
      <c r="B318" s="187"/>
      <c r="C318" s="187"/>
      <c r="D318" s="187"/>
      <c r="E318" s="187"/>
      <c r="F318" s="187"/>
      <c r="H318" s="1">
        <f>70*43</f>
        <v>3010</v>
      </c>
      <c r="I318" s="1">
        <f>25*80</f>
        <v>2000</v>
      </c>
    </row>
    <row r="319" spans="1:10" s="1" customFormat="1" x14ac:dyDescent="0.25">
      <c r="A319" s="188" t="s">
        <v>10</v>
      </c>
      <c r="B319" s="188"/>
      <c r="C319" s="167" t="s">
        <v>11</v>
      </c>
      <c r="D319" s="167" t="s">
        <v>12</v>
      </c>
      <c r="E319" s="189" t="s">
        <v>13</v>
      </c>
      <c r="F319" s="189"/>
    </row>
    <row r="320" spans="1:10" s="1" customFormat="1" x14ac:dyDescent="0.25">
      <c r="A320" s="167"/>
      <c r="B320" s="167"/>
      <c r="C320" s="167"/>
      <c r="D320" s="167"/>
      <c r="E320" s="168"/>
      <c r="F320" s="168"/>
    </row>
    <row r="321" spans="1:7" s="1" customFormat="1" x14ac:dyDescent="0.25">
      <c r="A321" s="167"/>
      <c r="B321" s="167"/>
      <c r="C321" s="167"/>
      <c r="D321" s="167"/>
      <c r="E321" s="168"/>
      <c r="F321" s="168" t="s">
        <v>4965</v>
      </c>
    </row>
    <row r="322" spans="1:7" s="1" customFormat="1" x14ac:dyDescent="0.25">
      <c r="A322" s="167"/>
      <c r="B322" s="167"/>
      <c r="C322" s="167"/>
      <c r="D322" s="167"/>
      <c r="E322" s="168"/>
      <c r="F322" s="168"/>
    </row>
    <row r="323" spans="1:7" s="1" customFormat="1" x14ac:dyDescent="0.25">
      <c r="A323" s="167"/>
      <c r="B323" s="167"/>
      <c r="C323" s="167"/>
      <c r="D323" s="167"/>
      <c r="E323" s="168"/>
      <c r="F323" s="168"/>
    </row>
    <row r="324" spans="1:7" s="1" customFormat="1" x14ac:dyDescent="0.25">
      <c r="A324" s="38"/>
      <c r="B324" s="38"/>
      <c r="C324" s="167" t="s">
        <v>224</v>
      </c>
      <c r="D324" s="167" t="s">
        <v>225</v>
      </c>
      <c r="E324" s="189" t="s">
        <v>226</v>
      </c>
      <c r="F324" s="189"/>
    </row>
    <row r="325" spans="1:7" s="1" customFormat="1" ht="15.75" x14ac:dyDescent="0.25">
      <c r="A325" s="8"/>
      <c r="B325" s="177" t="s">
        <v>14</v>
      </c>
      <c r="C325" s="177"/>
      <c r="D325" s="2"/>
      <c r="E325" s="24"/>
      <c r="F325" s="12"/>
    </row>
    <row r="326" spans="1:7" s="1" customFormat="1" ht="15.75" x14ac:dyDescent="0.25">
      <c r="A326" s="11" t="s">
        <v>6203</v>
      </c>
      <c r="B326" s="12"/>
      <c r="C326" s="12"/>
      <c r="D326" s="2"/>
      <c r="E326" s="24"/>
      <c r="F326" s="12"/>
      <c r="G326" s="1">
        <v>157710</v>
      </c>
    </row>
    <row r="327" spans="1:7" s="1" customFormat="1" ht="15.75" x14ac:dyDescent="0.25">
      <c r="A327" s="11" t="s">
        <v>6200</v>
      </c>
      <c r="B327" s="12"/>
      <c r="C327" s="12"/>
      <c r="D327" s="2"/>
      <c r="E327" s="24"/>
      <c r="F327" s="12"/>
      <c r="G327" s="1">
        <v>2590</v>
      </c>
    </row>
    <row r="328" spans="1:7" s="1" customFormat="1" ht="15.75" x14ac:dyDescent="0.25">
      <c r="A328" s="11" t="s">
        <v>6206</v>
      </c>
      <c r="G328" s="1">
        <v>7200</v>
      </c>
    </row>
    <row r="329" spans="1:7" s="1" customFormat="1" ht="15.75" x14ac:dyDescent="0.25">
      <c r="A329" s="11" t="s">
        <v>6205</v>
      </c>
      <c r="G329" s="1">
        <v>1920</v>
      </c>
    </row>
    <row r="330" spans="1:7" s="1" customFormat="1" ht="15.75" x14ac:dyDescent="0.25">
      <c r="A330" s="11" t="s">
        <v>6207</v>
      </c>
      <c r="G330" s="1">
        <v>960</v>
      </c>
    </row>
    <row r="331" spans="1:7" s="1" customFormat="1" ht="15.75" x14ac:dyDescent="0.25">
      <c r="A331" s="11"/>
      <c r="G331" s="1">
        <f>SUM(G326:G330)</f>
        <v>170380</v>
      </c>
    </row>
    <row r="332" spans="1:7" s="1" customFormat="1" x14ac:dyDescent="0.25"/>
    <row r="333" spans="1:7" s="1" customFormat="1" x14ac:dyDescent="0.25"/>
    <row r="334" spans="1:7" s="1" customFormat="1" x14ac:dyDescent="0.25"/>
    <row r="335" spans="1:7" s="1" customFormat="1" x14ac:dyDescent="0.25"/>
    <row r="336" spans="1:7" s="1" customFormat="1" ht="18.75" x14ac:dyDescent="0.3">
      <c r="A336" s="178" t="s">
        <v>0</v>
      </c>
      <c r="B336" s="178"/>
      <c r="C336" s="178"/>
      <c r="D336" s="178"/>
      <c r="E336" s="178"/>
      <c r="F336" s="178"/>
    </row>
    <row r="337" spans="1:8" s="1" customFormat="1" ht="18.75" x14ac:dyDescent="0.3">
      <c r="A337" s="179" t="s">
        <v>1</v>
      </c>
      <c r="B337" s="179"/>
      <c r="C337" s="179"/>
      <c r="D337" s="179"/>
      <c r="E337" s="179"/>
      <c r="F337" s="179"/>
    </row>
    <row r="338" spans="1:8" s="1" customFormat="1" ht="20.25" x14ac:dyDescent="0.3">
      <c r="A338" s="180" t="s">
        <v>2</v>
      </c>
      <c r="B338" s="180"/>
      <c r="C338" s="180"/>
      <c r="D338" s="180"/>
      <c r="E338" s="180"/>
      <c r="F338" s="180"/>
    </row>
    <row r="339" spans="1:8" s="1" customFormat="1" x14ac:dyDescent="0.25">
      <c r="A339" s="95" t="s">
        <v>3</v>
      </c>
      <c r="B339" s="95" t="s">
        <v>4</v>
      </c>
      <c r="C339" s="110" t="s">
        <v>5</v>
      </c>
      <c r="D339" s="95" t="s">
        <v>6</v>
      </c>
      <c r="E339" s="111" t="s">
        <v>7</v>
      </c>
      <c r="F339" s="95" t="s">
        <v>8</v>
      </c>
    </row>
    <row r="340" spans="1:8" s="1" customFormat="1" x14ac:dyDescent="0.25">
      <c r="A340" s="96">
        <v>1</v>
      </c>
      <c r="B340" s="112" t="s">
        <v>6018</v>
      </c>
      <c r="C340" s="113" t="s">
        <v>4967</v>
      </c>
      <c r="D340" s="99" t="s">
        <v>756</v>
      </c>
      <c r="E340" s="98">
        <v>430000</v>
      </c>
      <c r="F340" s="95"/>
      <c r="G340" s="98">
        <v>430000</v>
      </c>
    </row>
    <row r="341" spans="1:8" s="1" customFormat="1" x14ac:dyDescent="0.25">
      <c r="A341" s="96">
        <v>2</v>
      </c>
      <c r="B341" s="112" t="s">
        <v>6019</v>
      </c>
      <c r="C341" s="113" t="s">
        <v>4967</v>
      </c>
      <c r="D341" s="99" t="s">
        <v>1682</v>
      </c>
      <c r="E341" s="98">
        <v>480000</v>
      </c>
      <c r="F341" s="95"/>
      <c r="G341" s="98">
        <v>480000</v>
      </c>
    </row>
    <row r="342" spans="1:8" s="1" customFormat="1" x14ac:dyDescent="0.25">
      <c r="A342" s="96">
        <v>3</v>
      </c>
      <c r="B342" s="112" t="s">
        <v>6020</v>
      </c>
      <c r="C342" s="113" t="s">
        <v>4968</v>
      </c>
      <c r="D342" s="99" t="s">
        <v>1682</v>
      </c>
      <c r="E342" s="98">
        <v>480000</v>
      </c>
      <c r="F342" s="95"/>
      <c r="G342" s="98">
        <v>480000</v>
      </c>
    </row>
    <row r="343" spans="1:8" s="1" customFormat="1" x14ac:dyDescent="0.25">
      <c r="A343" s="96">
        <v>4</v>
      </c>
      <c r="B343" s="112" t="s">
        <v>6021</v>
      </c>
      <c r="C343" s="113" t="s">
        <v>4969</v>
      </c>
      <c r="D343" s="99" t="s">
        <v>4983</v>
      </c>
      <c r="E343" s="98">
        <v>820000</v>
      </c>
      <c r="F343" s="95"/>
      <c r="G343" s="98">
        <v>820000</v>
      </c>
    </row>
    <row r="344" spans="1:8" s="1" customFormat="1" x14ac:dyDescent="0.25">
      <c r="A344" s="96">
        <v>5</v>
      </c>
      <c r="B344" s="112" t="s">
        <v>6022</v>
      </c>
      <c r="C344" s="113" t="s">
        <v>2722</v>
      </c>
      <c r="D344" s="99" t="s">
        <v>1682</v>
      </c>
      <c r="E344" s="98">
        <v>480000</v>
      </c>
      <c r="F344" s="95"/>
      <c r="G344" s="98">
        <v>480000</v>
      </c>
    </row>
    <row r="345" spans="1:8" s="1" customFormat="1" x14ac:dyDescent="0.25">
      <c r="A345" s="96">
        <v>6</v>
      </c>
      <c r="B345" s="112" t="s">
        <v>6023</v>
      </c>
      <c r="C345" s="113" t="s">
        <v>4970</v>
      </c>
      <c r="D345" s="99" t="s">
        <v>1682</v>
      </c>
      <c r="E345" s="98">
        <v>480000</v>
      </c>
      <c r="F345" s="95"/>
      <c r="H345" s="98">
        <v>480000</v>
      </c>
    </row>
    <row r="346" spans="1:8" s="1" customFormat="1" x14ac:dyDescent="0.25">
      <c r="A346" s="96">
        <v>7</v>
      </c>
      <c r="B346" s="112" t="s">
        <v>6024</v>
      </c>
      <c r="C346" s="113" t="s">
        <v>2721</v>
      </c>
      <c r="D346" s="99" t="s">
        <v>1682</v>
      </c>
      <c r="E346" s="98">
        <v>480000</v>
      </c>
      <c r="F346" s="95"/>
      <c r="H346" s="98">
        <v>480000</v>
      </c>
    </row>
    <row r="347" spans="1:8" s="1" customFormat="1" x14ac:dyDescent="0.25">
      <c r="A347" s="96">
        <v>8</v>
      </c>
      <c r="B347" s="112" t="s">
        <v>6025</v>
      </c>
      <c r="C347" s="113" t="s">
        <v>4971</v>
      </c>
      <c r="D347" s="169" t="s">
        <v>5677</v>
      </c>
      <c r="E347" s="98">
        <v>935000</v>
      </c>
      <c r="F347" s="95"/>
      <c r="H347" s="98">
        <v>935000</v>
      </c>
    </row>
    <row r="348" spans="1:8" s="1" customFormat="1" x14ac:dyDescent="0.25">
      <c r="A348" s="96">
        <v>9</v>
      </c>
      <c r="B348" s="112" t="s">
        <v>6026</v>
      </c>
      <c r="C348" s="113" t="s">
        <v>461</v>
      </c>
      <c r="D348" s="99" t="s">
        <v>756</v>
      </c>
      <c r="E348" s="98">
        <v>430000</v>
      </c>
      <c r="F348" s="95"/>
      <c r="H348" s="98">
        <v>430000</v>
      </c>
    </row>
    <row r="349" spans="1:8" s="1" customFormat="1" x14ac:dyDescent="0.25">
      <c r="A349" s="96">
        <v>10</v>
      </c>
      <c r="B349" s="112" t="s">
        <v>6027</v>
      </c>
      <c r="C349" s="113" t="s">
        <v>85</v>
      </c>
      <c r="D349" s="99" t="s">
        <v>4984</v>
      </c>
      <c r="E349" s="98">
        <v>840000</v>
      </c>
      <c r="F349" s="95"/>
      <c r="H349" s="98">
        <v>840000</v>
      </c>
    </row>
    <row r="350" spans="1:8" s="1" customFormat="1" x14ac:dyDescent="0.25">
      <c r="A350" s="96">
        <v>11</v>
      </c>
      <c r="B350" s="112" t="s">
        <v>6028</v>
      </c>
      <c r="C350" s="113" t="s">
        <v>4972</v>
      </c>
      <c r="D350" s="99" t="s">
        <v>4983</v>
      </c>
      <c r="E350" s="98">
        <v>820000</v>
      </c>
      <c r="F350" s="95"/>
      <c r="H350" s="98">
        <v>820000</v>
      </c>
    </row>
    <row r="351" spans="1:8" s="1" customFormat="1" x14ac:dyDescent="0.25">
      <c r="A351" s="96">
        <v>12</v>
      </c>
      <c r="B351" s="112" t="s">
        <v>6029</v>
      </c>
      <c r="C351" s="113" t="s">
        <v>4973</v>
      </c>
      <c r="D351" s="169" t="s">
        <v>5677</v>
      </c>
      <c r="E351" s="98">
        <v>935000</v>
      </c>
      <c r="F351" s="95"/>
      <c r="H351" s="98">
        <v>935000</v>
      </c>
    </row>
    <row r="352" spans="1:8" s="1" customFormat="1" x14ac:dyDescent="0.25">
      <c r="A352" s="96">
        <v>13</v>
      </c>
      <c r="B352" s="112" t="s">
        <v>6030</v>
      </c>
      <c r="C352" s="113" t="s">
        <v>4974</v>
      </c>
      <c r="D352" s="99" t="s">
        <v>1682</v>
      </c>
      <c r="E352" s="98">
        <v>480000</v>
      </c>
      <c r="F352" s="95"/>
      <c r="H352" s="98">
        <v>480000</v>
      </c>
    </row>
    <row r="353" spans="1:8" s="1" customFormat="1" x14ac:dyDescent="0.25">
      <c r="A353" s="96">
        <v>14</v>
      </c>
      <c r="B353" s="112" t="s">
        <v>6031</v>
      </c>
      <c r="C353" s="113" t="s">
        <v>4975</v>
      </c>
      <c r="D353" s="99" t="s">
        <v>2779</v>
      </c>
      <c r="E353" s="98">
        <v>560000</v>
      </c>
      <c r="F353" s="95"/>
      <c r="G353" s="98">
        <v>560000</v>
      </c>
    </row>
    <row r="354" spans="1:8" s="1" customFormat="1" x14ac:dyDescent="0.25">
      <c r="A354" s="96">
        <v>15</v>
      </c>
      <c r="B354" s="112" t="s">
        <v>6032</v>
      </c>
      <c r="C354" s="113" t="s">
        <v>4975</v>
      </c>
      <c r="D354" s="99" t="s">
        <v>750</v>
      </c>
      <c r="E354" s="98">
        <v>400000</v>
      </c>
      <c r="F354" s="95"/>
      <c r="G354" s="98">
        <v>400000</v>
      </c>
    </row>
    <row r="355" spans="1:8" s="1" customFormat="1" x14ac:dyDescent="0.25">
      <c r="A355" s="96">
        <v>16</v>
      </c>
      <c r="B355" s="112" t="s">
        <v>6033</v>
      </c>
      <c r="C355" s="113" t="s">
        <v>3238</v>
      </c>
      <c r="D355" s="99" t="s">
        <v>4985</v>
      </c>
      <c r="E355" s="98">
        <v>820000</v>
      </c>
      <c r="F355" s="95"/>
      <c r="H355" s="98">
        <v>820000</v>
      </c>
    </row>
    <row r="356" spans="1:8" s="1" customFormat="1" x14ac:dyDescent="0.25">
      <c r="A356" s="96">
        <v>17</v>
      </c>
      <c r="B356" s="112" t="s">
        <v>6034</v>
      </c>
      <c r="C356" s="113" t="s">
        <v>1354</v>
      </c>
      <c r="D356" s="99" t="s">
        <v>1682</v>
      </c>
      <c r="E356" s="98">
        <v>480000</v>
      </c>
      <c r="F356" s="95"/>
      <c r="H356" s="98">
        <v>480000</v>
      </c>
    </row>
    <row r="357" spans="1:8" s="1" customFormat="1" x14ac:dyDescent="0.25">
      <c r="A357" s="96">
        <v>18</v>
      </c>
      <c r="B357" s="112" t="s">
        <v>6035</v>
      </c>
      <c r="C357" s="113" t="s">
        <v>1452</v>
      </c>
      <c r="D357" s="99" t="s">
        <v>1682</v>
      </c>
      <c r="E357" s="98">
        <v>480000</v>
      </c>
      <c r="F357" s="95"/>
      <c r="G357" s="98">
        <v>480000</v>
      </c>
    </row>
    <row r="358" spans="1:8" s="1" customFormat="1" x14ac:dyDescent="0.25">
      <c r="A358" s="96">
        <v>19</v>
      </c>
      <c r="B358" s="112" t="s">
        <v>6036</v>
      </c>
      <c r="C358" s="113" t="s">
        <v>4976</v>
      </c>
      <c r="D358" s="99" t="s">
        <v>5583</v>
      </c>
      <c r="E358" s="98">
        <v>2880000</v>
      </c>
      <c r="F358" s="95">
        <v>36</v>
      </c>
      <c r="H358" s="98">
        <v>2880000</v>
      </c>
    </row>
    <row r="359" spans="1:8" s="1" customFormat="1" x14ac:dyDescent="0.25">
      <c r="A359" s="96">
        <v>20</v>
      </c>
      <c r="B359" s="112" t="s">
        <v>6037</v>
      </c>
      <c r="C359" s="113" t="s">
        <v>4977</v>
      </c>
      <c r="D359" s="99" t="s">
        <v>2779</v>
      </c>
      <c r="E359" s="98">
        <v>560000</v>
      </c>
      <c r="F359" s="95"/>
      <c r="H359" s="98">
        <v>560000</v>
      </c>
    </row>
    <row r="360" spans="1:8" s="1" customFormat="1" x14ac:dyDescent="0.25">
      <c r="A360" s="96">
        <v>21</v>
      </c>
      <c r="B360" s="112" t="s">
        <v>6038</v>
      </c>
      <c r="C360" s="113" t="s">
        <v>265</v>
      </c>
      <c r="D360" s="99" t="s">
        <v>750</v>
      </c>
      <c r="E360" s="98">
        <v>400000</v>
      </c>
      <c r="F360" s="95"/>
      <c r="G360" s="98">
        <v>400000</v>
      </c>
    </row>
    <row r="361" spans="1:8" s="1" customFormat="1" x14ac:dyDescent="0.25">
      <c r="A361" s="96">
        <v>22</v>
      </c>
      <c r="B361" s="112" t="s">
        <v>6039</v>
      </c>
      <c r="C361" s="113" t="s">
        <v>3969</v>
      </c>
      <c r="D361" s="99" t="s">
        <v>1682</v>
      </c>
      <c r="E361" s="98">
        <v>480000</v>
      </c>
      <c r="F361" s="95"/>
      <c r="G361" s="98">
        <v>480000</v>
      </c>
    </row>
    <row r="362" spans="1:8" s="1" customFormat="1" x14ac:dyDescent="0.25">
      <c r="A362" s="96">
        <v>23</v>
      </c>
      <c r="B362" s="112" t="s">
        <v>6040</v>
      </c>
      <c r="C362" s="113" t="s">
        <v>1408</v>
      </c>
      <c r="D362" s="99" t="s">
        <v>1682</v>
      </c>
      <c r="E362" s="98">
        <v>480000</v>
      </c>
      <c r="F362" s="95"/>
      <c r="G362" s="98">
        <v>480000</v>
      </c>
    </row>
    <row r="363" spans="1:8" s="1" customFormat="1" x14ac:dyDescent="0.25">
      <c r="A363" s="96">
        <v>24</v>
      </c>
      <c r="B363" s="112" t="s">
        <v>6041</v>
      </c>
      <c r="C363" s="113" t="s">
        <v>43</v>
      </c>
      <c r="D363" s="99" t="s">
        <v>4983</v>
      </c>
      <c r="E363" s="98">
        <v>820000</v>
      </c>
      <c r="F363" s="95"/>
      <c r="H363" s="98">
        <v>820000</v>
      </c>
    </row>
    <row r="364" spans="1:8" s="1" customFormat="1" x14ac:dyDescent="0.25">
      <c r="A364" s="96">
        <v>25</v>
      </c>
      <c r="B364" s="112" t="s">
        <v>6042</v>
      </c>
      <c r="C364" s="113" t="s">
        <v>58</v>
      </c>
      <c r="D364" s="99" t="s">
        <v>2779</v>
      </c>
      <c r="E364" s="98">
        <v>560000</v>
      </c>
      <c r="F364" s="95"/>
      <c r="H364" s="98">
        <v>560000</v>
      </c>
    </row>
    <row r="365" spans="1:8" s="1" customFormat="1" x14ac:dyDescent="0.25">
      <c r="A365" s="96">
        <v>26</v>
      </c>
      <c r="B365" s="112" t="s">
        <v>6043</v>
      </c>
      <c r="C365" s="113" t="s">
        <v>3341</v>
      </c>
      <c r="D365" s="99" t="s">
        <v>1682</v>
      </c>
      <c r="E365" s="98">
        <v>480000</v>
      </c>
      <c r="F365" s="95"/>
      <c r="H365" s="98">
        <v>480000</v>
      </c>
    </row>
    <row r="366" spans="1:8" s="1" customFormat="1" x14ac:dyDescent="0.25">
      <c r="A366" s="96">
        <v>27</v>
      </c>
      <c r="B366" s="112" t="s">
        <v>6044</v>
      </c>
      <c r="C366" s="113" t="s">
        <v>3331</v>
      </c>
      <c r="D366" s="99" t="s">
        <v>1682</v>
      </c>
      <c r="E366" s="98">
        <v>480000</v>
      </c>
      <c r="F366" s="95"/>
      <c r="H366" s="98">
        <v>480000</v>
      </c>
    </row>
    <row r="367" spans="1:8" s="1" customFormat="1" x14ac:dyDescent="0.25">
      <c r="A367" s="96">
        <v>28</v>
      </c>
      <c r="B367" s="112" t="s">
        <v>6045</v>
      </c>
      <c r="C367" s="113" t="s">
        <v>2605</v>
      </c>
      <c r="D367" s="99" t="s">
        <v>1682</v>
      </c>
      <c r="E367" s="98">
        <v>480000</v>
      </c>
      <c r="F367" s="95"/>
      <c r="G367" s="98">
        <v>480000</v>
      </c>
    </row>
    <row r="368" spans="1:8" s="1" customFormat="1" x14ac:dyDescent="0.25">
      <c r="A368" s="96">
        <v>29</v>
      </c>
      <c r="B368" s="112" t="s">
        <v>6046</v>
      </c>
      <c r="C368" s="113" t="s">
        <v>4978</v>
      </c>
      <c r="D368" s="169" t="s">
        <v>5677</v>
      </c>
      <c r="E368" s="98">
        <v>935000</v>
      </c>
      <c r="F368" s="95"/>
      <c r="G368" s="98">
        <v>935000</v>
      </c>
    </row>
    <row r="369" spans="1:10" s="1" customFormat="1" x14ac:dyDescent="0.25">
      <c r="A369" s="96">
        <v>30</v>
      </c>
      <c r="B369" s="112" t="s">
        <v>6047</v>
      </c>
      <c r="C369" s="113" t="s">
        <v>4979</v>
      </c>
      <c r="D369" s="99" t="s">
        <v>1682</v>
      </c>
      <c r="E369" s="98">
        <v>480000</v>
      </c>
      <c r="F369" s="95"/>
      <c r="G369" s="98">
        <v>480000</v>
      </c>
    </row>
    <row r="370" spans="1:10" s="1" customFormat="1" x14ac:dyDescent="0.25">
      <c r="A370" s="96">
        <v>31</v>
      </c>
      <c r="B370" s="112" t="s">
        <v>6048</v>
      </c>
      <c r="C370" s="113" t="s">
        <v>3143</v>
      </c>
      <c r="D370" s="99" t="s">
        <v>1682</v>
      </c>
      <c r="E370" s="98">
        <v>480000</v>
      </c>
      <c r="F370" s="95"/>
      <c r="H370" s="98">
        <v>480000</v>
      </c>
    </row>
    <row r="371" spans="1:10" s="1" customFormat="1" x14ac:dyDescent="0.25">
      <c r="A371" s="96">
        <v>32</v>
      </c>
      <c r="B371" s="112" t="s">
        <v>6049</v>
      </c>
      <c r="C371" s="113" t="s">
        <v>1805</v>
      </c>
      <c r="D371" s="99" t="s">
        <v>1682</v>
      </c>
      <c r="E371" s="98">
        <v>480000</v>
      </c>
      <c r="F371" s="95"/>
      <c r="H371" s="98">
        <v>480000</v>
      </c>
    </row>
    <row r="372" spans="1:10" s="1" customFormat="1" x14ac:dyDescent="0.25">
      <c r="A372" s="96">
        <v>33</v>
      </c>
      <c r="B372" s="112" t="s">
        <v>6050</v>
      </c>
      <c r="C372" s="113" t="s">
        <v>3144</v>
      </c>
      <c r="D372" s="99" t="s">
        <v>1682</v>
      </c>
      <c r="E372" s="98">
        <v>480000</v>
      </c>
      <c r="F372" s="95"/>
      <c r="H372" s="98">
        <v>480000</v>
      </c>
    </row>
    <row r="373" spans="1:10" s="1" customFormat="1" x14ac:dyDescent="0.25">
      <c r="A373" s="96">
        <v>34</v>
      </c>
      <c r="B373" s="112" t="s">
        <v>6051</v>
      </c>
      <c r="C373" s="113" t="s">
        <v>3138</v>
      </c>
      <c r="D373" s="99" t="s">
        <v>1682</v>
      </c>
      <c r="E373" s="98">
        <v>480000</v>
      </c>
      <c r="F373" s="95"/>
      <c r="H373" s="98">
        <v>480000</v>
      </c>
    </row>
    <row r="374" spans="1:10" s="1" customFormat="1" x14ac:dyDescent="0.25">
      <c r="A374" s="96">
        <v>35</v>
      </c>
      <c r="B374" s="112" t="s">
        <v>6052</v>
      </c>
      <c r="C374" s="113" t="s">
        <v>422</v>
      </c>
      <c r="D374" s="99" t="s">
        <v>1682</v>
      </c>
      <c r="E374" s="98">
        <v>480000</v>
      </c>
      <c r="F374" s="95"/>
      <c r="G374" s="98">
        <v>480000</v>
      </c>
    </row>
    <row r="375" spans="1:10" s="1" customFormat="1" x14ac:dyDescent="0.25">
      <c r="A375" s="96">
        <v>36</v>
      </c>
      <c r="B375" s="112" t="s">
        <v>6053</v>
      </c>
      <c r="C375" s="113" t="s">
        <v>1404</v>
      </c>
      <c r="D375" s="99" t="s">
        <v>1682</v>
      </c>
      <c r="E375" s="98">
        <v>480000</v>
      </c>
      <c r="F375" s="95"/>
      <c r="G375" s="98">
        <v>480000</v>
      </c>
    </row>
    <row r="376" spans="1:10" s="1" customFormat="1" x14ac:dyDescent="0.25">
      <c r="A376" s="96">
        <v>37</v>
      </c>
      <c r="B376" s="112" t="s">
        <v>6054</v>
      </c>
      <c r="C376" s="113" t="s">
        <v>1496</v>
      </c>
      <c r="D376" s="99" t="s">
        <v>2779</v>
      </c>
      <c r="E376" s="98">
        <v>560000</v>
      </c>
      <c r="F376" s="95"/>
      <c r="G376" s="98">
        <v>560000</v>
      </c>
    </row>
    <row r="377" spans="1:10" s="1" customFormat="1" x14ac:dyDescent="0.25">
      <c r="A377" s="96">
        <v>38</v>
      </c>
      <c r="B377" s="112" t="s">
        <v>6055</v>
      </c>
      <c r="C377" s="113" t="s">
        <v>2971</v>
      </c>
      <c r="D377" s="99" t="s">
        <v>2779</v>
      </c>
      <c r="E377" s="98">
        <v>560000</v>
      </c>
      <c r="F377" s="95"/>
      <c r="G377" s="98">
        <v>560000</v>
      </c>
    </row>
    <row r="378" spans="1:10" s="1" customFormat="1" x14ac:dyDescent="0.25">
      <c r="A378" s="96">
        <v>39</v>
      </c>
      <c r="B378" s="112" t="s">
        <v>6056</v>
      </c>
      <c r="C378" s="113" t="s">
        <v>3898</v>
      </c>
      <c r="D378" s="99" t="s">
        <v>2779</v>
      </c>
      <c r="E378" s="98">
        <v>560000</v>
      </c>
      <c r="F378" s="95"/>
      <c r="G378" s="98">
        <v>560000</v>
      </c>
    </row>
    <row r="379" spans="1:10" s="1" customFormat="1" x14ac:dyDescent="0.25">
      <c r="A379" s="96">
        <v>40</v>
      </c>
      <c r="B379" s="112" t="s">
        <v>6057</v>
      </c>
      <c r="C379" s="113" t="s">
        <v>81</v>
      </c>
      <c r="D379" s="99" t="s">
        <v>2779</v>
      </c>
      <c r="E379" s="98">
        <v>560000</v>
      </c>
      <c r="F379" s="95"/>
      <c r="H379" s="98">
        <v>560000</v>
      </c>
      <c r="J379" s="1">
        <f>560+80+400</f>
        <v>1040</v>
      </c>
    </row>
    <row r="380" spans="1:10" s="1" customFormat="1" x14ac:dyDescent="0.25">
      <c r="A380" s="96">
        <v>41</v>
      </c>
      <c r="B380" s="112" t="s">
        <v>6058</v>
      </c>
      <c r="C380" s="113" t="s">
        <v>439</v>
      </c>
      <c r="D380" s="99" t="s">
        <v>2779</v>
      </c>
      <c r="E380" s="98">
        <v>560000</v>
      </c>
      <c r="F380" s="95"/>
      <c r="H380" s="98">
        <v>560000</v>
      </c>
    </row>
    <row r="381" spans="1:10" s="1" customFormat="1" x14ac:dyDescent="0.25">
      <c r="A381" s="96">
        <v>42</v>
      </c>
      <c r="B381" s="112" t="s">
        <v>6059</v>
      </c>
      <c r="C381" s="113" t="s">
        <v>2728</v>
      </c>
      <c r="D381" s="99" t="s">
        <v>1682</v>
      </c>
      <c r="E381" s="98">
        <v>480000</v>
      </c>
      <c r="F381" s="95"/>
      <c r="H381" s="98">
        <v>480000</v>
      </c>
    </row>
    <row r="382" spans="1:10" s="1" customFormat="1" x14ac:dyDescent="0.25">
      <c r="A382" s="96">
        <v>43</v>
      </c>
      <c r="B382" s="112" t="s">
        <v>6060</v>
      </c>
      <c r="C382" s="113" t="s">
        <v>1724</v>
      </c>
      <c r="D382" s="99" t="s">
        <v>1682</v>
      </c>
      <c r="E382" s="98">
        <v>480000</v>
      </c>
      <c r="F382" s="95"/>
      <c r="H382" s="98">
        <v>480000</v>
      </c>
    </row>
    <row r="383" spans="1:10" s="1" customFormat="1" x14ac:dyDescent="0.25">
      <c r="A383" s="96">
        <v>44</v>
      </c>
      <c r="B383" s="112" t="s">
        <v>6061</v>
      </c>
      <c r="C383" s="113" t="s">
        <v>318</v>
      </c>
      <c r="D383" s="99" t="s">
        <v>2779</v>
      </c>
      <c r="E383" s="98">
        <v>560000</v>
      </c>
      <c r="F383" s="95"/>
      <c r="H383" s="98">
        <v>560000</v>
      </c>
    </row>
    <row r="384" spans="1:10" s="1" customFormat="1" x14ac:dyDescent="0.25">
      <c r="A384" s="96">
        <v>45</v>
      </c>
      <c r="B384" s="112" t="s">
        <v>6062</v>
      </c>
      <c r="C384" s="113" t="s">
        <v>4980</v>
      </c>
      <c r="D384" s="99" t="s">
        <v>2779</v>
      </c>
      <c r="E384" s="98">
        <v>560000</v>
      </c>
      <c r="F384" s="95"/>
      <c r="H384" s="98">
        <v>560000</v>
      </c>
    </row>
    <row r="385" spans="1:9" s="1" customFormat="1" x14ac:dyDescent="0.25">
      <c r="A385" s="96">
        <v>46</v>
      </c>
      <c r="B385" s="112" t="s">
        <v>6063</v>
      </c>
      <c r="C385" s="113" t="s">
        <v>2708</v>
      </c>
      <c r="D385" s="99" t="s">
        <v>2779</v>
      </c>
      <c r="E385" s="98">
        <v>560000</v>
      </c>
      <c r="F385" s="95"/>
      <c r="H385" s="98">
        <v>560000</v>
      </c>
    </row>
    <row r="386" spans="1:9" s="1" customFormat="1" x14ac:dyDescent="0.25">
      <c r="A386" s="96">
        <v>47</v>
      </c>
      <c r="B386" s="112" t="s">
        <v>6064</v>
      </c>
      <c r="C386" s="113" t="s">
        <v>2708</v>
      </c>
      <c r="D386" s="99" t="s">
        <v>99</v>
      </c>
      <c r="E386" s="98">
        <v>400000</v>
      </c>
      <c r="F386" s="95"/>
      <c r="H386" s="98">
        <v>400000</v>
      </c>
    </row>
    <row r="387" spans="1:9" s="1" customFormat="1" x14ac:dyDescent="0.25">
      <c r="A387" s="96">
        <v>48</v>
      </c>
      <c r="B387" s="112" t="s">
        <v>6065</v>
      </c>
      <c r="C387" s="113" t="s">
        <v>1726</v>
      </c>
      <c r="D387" s="99" t="s">
        <v>2779</v>
      </c>
      <c r="E387" s="98">
        <v>560000</v>
      </c>
      <c r="F387" s="95"/>
      <c r="G387" s="98">
        <v>560000</v>
      </c>
    </row>
    <row r="388" spans="1:9" s="1" customFormat="1" x14ac:dyDescent="0.25">
      <c r="A388" s="96">
        <v>49</v>
      </c>
      <c r="B388" s="112" t="s">
        <v>6066</v>
      </c>
      <c r="C388" s="113" t="s">
        <v>1727</v>
      </c>
      <c r="D388" s="99" t="s">
        <v>2779</v>
      </c>
      <c r="E388" s="98">
        <v>560000</v>
      </c>
      <c r="F388" s="95"/>
      <c r="G388" s="98">
        <v>560000</v>
      </c>
    </row>
    <row r="389" spans="1:9" s="1" customFormat="1" x14ac:dyDescent="0.25">
      <c r="A389" s="96">
        <v>50</v>
      </c>
      <c r="B389" s="112" t="s">
        <v>6067</v>
      </c>
      <c r="C389" s="113" t="s">
        <v>1308</v>
      </c>
      <c r="D389" s="99" t="s">
        <v>2779</v>
      </c>
      <c r="E389" s="98">
        <v>560000</v>
      </c>
      <c r="F389" s="95"/>
      <c r="G389" s="98">
        <v>560000</v>
      </c>
    </row>
    <row r="390" spans="1:9" s="1" customFormat="1" x14ac:dyDescent="0.25">
      <c r="A390" s="96">
        <v>51</v>
      </c>
      <c r="B390" s="112" t="s">
        <v>6068</v>
      </c>
      <c r="C390" s="113" t="s">
        <v>1358</v>
      </c>
      <c r="D390" s="99" t="s">
        <v>2779</v>
      </c>
      <c r="E390" s="98">
        <v>560000</v>
      </c>
      <c r="F390" s="95"/>
      <c r="G390" s="98">
        <v>560000</v>
      </c>
    </row>
    <row r="391" spans="1:9" s="1" customFormat="1" x14ac:dyDescent="0.25">
      <c r="A391" s="96">
        <v>52</v>
      </c>
      <c r="B391" s="112" t="s">
        <v>6069</v>
      </c>
      <c r="C391" s="113" t="s">
        <v>1326</v>
      </c>
      <c r="D391" s="99" t="s">
        <v>2779</v>
      </c>
      <c r="E391" s="98">
        <v>560000</v>
      </c>
      <c r="F391" s="95"/>
      <c r="G391" s="98">
        <v>560000</v>
      </c>
    </row>
    <row r="392" spans="1:9" s="1" customFormat="1" x14ac:dyDescent="0.25">
      <c r="A392" s="96">
        <v>53</v>
      </c>
      <c r="B392" s="112" t="s">
        <v>6070</v>
      </c>
      <c r="C392" s="113" t="s">
        <v>1324</v>
      </c>
      <c r="D392" s="99" t="s">
        <v>2779</v>
      </c>
      <c r="E392" s="98">
        <v>560000</v>
      </c>
      <c r="F392" s="95"/>
      <c r="G392" s="98">
        <v>560000</v>
      </c>
    </row>
    <row r="393" spans="1:9" s="1" customFormat="1" x14ac:dyDescent="0.25">
      <c r="A393" s="96">
        <v>54</v>
      </c>
      <c r="B393" s="112" t="s">
        <v>6071</v>
      </c>
      <c r="C393" s="113" t="s">
        <v>1309</v>
      </c>
      <c r="D393" s="99" t="s">
        <v>2779</v>
      </c>
      <c r="E393" s="98">
        <v>560000</v>
      </c>
      <c r="F393" s="95"/>
      <c r="G393" s="98">
        <v>560000</v>
      </c>
    </row>
    <row r="394" spans="1:9" s="1" customFormat="1" x14ac:dyDescent="0.25">
      <c r="A394" s="96">
        <v>55</v>
      </c>
      <c r="B394" s="112" t="s">
        <v>6072</v>
      </c>
      <c r="C394" s="113" t="s">
        <v>1325</v>
      </c>
      <c r="D394" s="99" t="s">
        <v>2779</v>
      </c>
      <c r="E394" s="98">
        <v>560000</v>
      </c>
      <c r="F394" s="95"/>
      <c r="G394" s="98">
        <v>560000</v>
      </c>
    </row>
    <row r="395" spans="1:9" s="1" customFormat="1" x14ac:dyDescent="0.25">
      <c r="A395" s="96">
        <v>56</v>
      </c>
      <c r="B395" s="112" t="s">
        <v>6073</v>
      </c>
      <c r="C395" s="113" t="s">
        <v>332</v>
      </c>
      <c r="D395" s="99" t="s">
        <v>2779</v>
      </c>
      <c r="E395" s="98">
        <v>560000</v>
      </c>
      <c r="F395" s="95"/>
      <c r="G395" s="98">
        <v>560000</v>
      </c>
    </row>
    <row r="396" spans="1:9" s="1" customFormat="1" x14ac:dyDescent="0.25">
      <c r="A396" s="96">
        <v>57</v>
      </c>
      <c r="B396" s="112" t="s">
        <v>6074</v>
      </c>
      <c r="C396" s="113" t="s">
        <v>3269</v>
      </c>
      <c r="D396" s="99" t="s">
        <v>2779</v>
      </c>
      <c r="E396" s="98">
        <v>560000</v>
      </c>
      <c r="F396" s="95"/>
      <c r="H396" s="98">
        <v>560000</v>
      </c>
    </row>
    <row r="397" spans="1:9" s="1" customFormat="1" x14ac:dyDescent="0.25">
      <c r="A397" s="96">
        <v>58</v>
      </c>
      <c r="B397" s="112" t="s">
        <v>6075</v>
      </c>
      <c r="C397" s="113" t="s">
        <v>2976</v>
      </c>
      <c r="D397" s="99" t="s">
        <v>2779</v>
      </c>
      <c r="E397" s="98">
        <v>560000</v>
      </c>
      <c r="F397" s="95"/>
      <c r="H397" s="98">
        <v>560000</v>
      </c>
    </row>
    <row r="398" spans="1:9" s="1" customFormat="1" x14ac:dyDescent="0.25">
      <c r="A398" s="96">
        <v>59</v>
      </c>
      <c r="B398" s="112" t="s">
        <v>6076</v>
      </c>
      <c r="C398" s="113" t="s">
        <v>4981</v>
      </c>
      <c r="D398" s="99" t="s">
        <v>1682</v>
      </c>
      <c r="E398" s="98">
        <v>480000</v>
      </c>
      <c r="F398" s="95"/>
      <c r="H398" s="98">
        <v>480000</v>
      </c>
    </row>
    <row r="399" spans="1:9" s="1" customFormat="1" x14ac:dyDescent="0.25">
      <c r="A399" s="96">
        <v>60</v>
      </c>
      <c r="B399" s="112" t="s">
        <v>6077</v>
      </c>
      <c r="C399" s="113" t="s">
        <v>4981</v>
      </c>
      <c r="D399" s="99" t="s">
        <v>2779</v>
      </c>
      <c r="E399" s="98">
        <v>560000</v>
      </c>
      <c r="F399" s="95"/>
      <c r="H399" s="98">
        <v>560000</v>
      </c>
    </row>
    <row r="400" spans="1:9" s="1" customFormat="1" x14ac:dyDescent="0.25">
      <c r="A400" s="96">
        <v>61</v>
      </c>
      <c r="B400" s="112" t="s">
        <v>6078</v>
      </c>
      <c r="C400" s="113" t="s">
        <v>4981</v>
      </c>
      <c r="D400" s="99" t="s">
        <v>99</v>
      </c>
      <c r="E400" s="98">
        <v>400000</v>
      </c>
      <c r="F400" s="95"/>
      <c r="H400" s="98">
        <v>400000</v>
      </c>
      <c r="I400" s="1">
        <f>267*150</f>
        <v>40050</v>
      </c>
    </row>
    <row r="401" spans="1:10" s="1" customFormat="1" x14ac:dyDescent="0.25">
      <c r="A401" s="96">
        <v>62</v>
      </c>
      <c r="B401" s="112" t="s">
        <v>6079</v>
      </c>
      <c r="C401" s="113" t="s">
        <v>97</v>
      </c>
      <c r="D401" s="99" t="s">
        <v>1682</v>
      </c>
      <c r="E401" s="98">
        <v>480000</v>
      </c>
      <c r="F401" s="95"/>
      <c r="H401" s="98">
        <v>480000</v>
      </c>
      <c r="I401" s="1">
        <f>15*12</f>
        <v>180</v>
      </c>
    </row>
    <row r="402" spans="1:10" s="1" customFormat="1" x14ac:dyDescent="0.25">
      <c r="A402" s="96">
        <v>63</v>
      </c>
      <c r="B402" s="112" t="s">
        <v>6080</v>
      </c>
      <c r="C402" s="113" t="s">
        <v>3278</v>
      </c>
      <c r="D402" s="99" t="s">
        <v>2779</v>
      </c>
      <c r="E402" s="98">
        <v>560000</v>
      </c>
      <c r="F402" s="95"/>
      <c r="H402" s="98">
        <v>560000</v>
      </c>
      <c r="J402" s="1">
        <f>560*3</f>
        <v>1680</v>
      </c>
    </row>
    <row r="403" spans="1:10" s="1" customFormat="1" x14ac:dyDescent="0.25">
      <c r="A403" s="96">
        <v>64</v>
      </c>
      <c r="B403" s="112" t="s">
        <v>6081</v>
      </c>
      <c r="C403" s="113" t="s">
        <v>3281</v>
      </c>
      <c r="D403" s="99" t="s">
        <v>2779</v>
      </c>
      <c r="E403" s="98">
        <v>560000</v>
      </c>
      <c r="F403" s="95"/>
      <c r="H403" s="98">
        <v>560000</v>
      </c>
    </row>
    <row r="404" spans="1:10" s="1" customFormat="1" x14ac:dyDescent="0.25">
      <c r="A404" s="96">
        <v>65</v>
      </c>
      <c r="B404" s="112" t="s">
        <v>6082</v>
      </c>
      <c r="C404" s="113" t="s">
        <v>3282</v>
      </c>
      <c r="D404" s="99" t="s">
        <v>2779</v>
      </c>
      <c r="E404" s="98">
        <v>560000</v>
      </c>
      <c r="F404" s="95"/>
      <c r="H404" s="98">
        <v>560000</v>
      </c>
      <c r="I404" s="1">
        <v>66</v>
      </c>
    </row>
    <row r="405" spans="1:10" s="1" customFormat="1" x14ac:dyDescent="0.25">
      <c r="A405" s="96">
        <v>66</v>
      </c>
      <c r="B405" s="112" t="s">
        <v>6083</v>
      </c>
      <c r="C405" s="113" t="s">
        <v>3279</v>
      </c>
      <c r="D405" s="99" t="s">
        <v>2779</v>
      </c>
      <c r="E405" s="98">
        <v>560000</v>
      </c>
      <c r="F405" s="95"/>
      <c r="H405" s="98">
        <v>560000</v>
      </c>
      <c r="I405" s="1">
        <v>67</v>
      </c>
    </row>
    <row r="406" spans="1:10" s="1" customFormat="1" x14ac:dyDescent="0.25">
      <c r="A406" s="96">
        <v>67</v>
      </c>
      <c r="B406" s="112" t="s">
        <v>6084</v>
      </c>
      <c r="C406" s="113" t="s">
        <v>4982</v>
      </c>
      <c r="D406" s="99" t="s">
        <v>2779</v>
      </c>
      <c r="E406" s="98">
        <v>560000</v>
      </c>
      <c r="F406" s="95"/>
      <c r="H406" s="98">
        <v>560000</v>
      </c>
      <c r="I406" s="1">
        <v>55</v>
      </c>
    </row>
    <row r="407" spans="1:10" s="1" customFormat="1" x14ac:dyDescent="0.25">
      <c r="A407" s="96">
        <v>68</v>
      </c>
      <c r="B407" s="112" t="s">
        <v>6085</v>
      </c>
      <c r="C407" s="113" t="s">
        <v>243</v>
      </c>
      <c r="D407" s="99" t="s">
        <v>2779</v>
      </c>
      <c r="E407" s="98">
        <v>560000</v>
      </c>
      <c r="F407" s="95"/>
      <c r="H407" s="98">
        <v>560000</v>
      </c>
      <c r="I407" s="1">
        <v>68</v>
      </c>
    </row>
    <row r="408" spans="1:10" s="1" customFormat="1" x14ac:dyDescent="0.25">
      <c r="A408" s="96">
        <v>69</v>
      </c>
      <c r="B408" s="112" t="s">
        <v>6086</v>
      </c>
      <c r="C408" s="113" t="s">
        <v>3276</v>
      </c>
      <c r="D408" s="99" t="s">
        <v>2779</v>
      </c>
      <c r="E408" s="98">
        <v>560000</v>
      </c>
      <c r="F408" s="95"/>
      <c r="H408" s="98">
        <v>560000</v>
      </c>
    </row>
    <row r="409" spans="1:10" s="1" customFormat="1" x14ac:dyDescent="0.25">
      <c r="A409" s="96">
        <v>70</v>
      </c>
      <c r="B409" s="112" t="s">
        <v>6087</v>
      </c>
      <c r="C409" s="113" t="s">
        <v>312</v>
      </c>
      <c r="D409" s="99" t="s">
        <v>2779</v>
      </c>
      <c r="E409" s="98">
        <v>560000</v>
      </c>
      <c r="F409" s="95"/>
      <c r="H409" s="98">
        <v>560000</v>
      </c>
    </row>
    <row r="410" spans="1:10" s="1" customFormat="1" x14ac:dyDescent="0.25">
      <c r="A410" s="96">
        <v>71</v>
      </c>
      <c r="B410" s="112" t="s">
        <v>6088</v>
      </c>
      <c r="C410" s="113" t="s">
        <v>2966</v>
      </c>
      <c r="D410" s="99" t="s">
        <v>2779</v>
      </c>
      <c r="E410" s="98">
        <v>560000</v>
      </c>
      <c r="F410" s="95"/>
      <c r="H410" s="98">
        <v>560000</v>
      </c>
    </row>
    <row r="411" spans="1:10" s="1" customFormat="1" x14ac:dyDescent="0.25">
      <c r="A411" s="96">
        <v>72</v>
      </c>
      <c r="B411" s="112" t="s">
        <v>6089</v>
      </c>
      <c r="C411" s="113" t="s">
        <v>1922</v>
      </c>
      <c r="D411" s="99" t="s">
        <v>2779</v>
      </c>
      <c r="E411" s="98">
        <v>560000</v>
      </c>
      <c r="F411" s="95"/>
      <c r="H411" s="98">
        <v>560000</v>
      </c>
      <c r="I411" s="1">
        <f>SUM(I404:I410)</f>
        <v>256</v>
      </c>
    </row>
    <row r="412" spans="1:10" s="1" customFormat="1" x14ac:dyDescent="0.25">
      <c r="A412" s="96">
        <v>73</v>
      </c>
      <c r="B412" s="112" t="s">
        <v>6090</v>
      </c>
      <c r="C412" s="113" t="s">
        <v>1507</v>
      </c>
      <c r="D412" s="99" t="s">
        <v>2779</v>
      </c>
      <c r="E412" s="98">
        <v>560000</v>
      </c>
      <c r="F412" s="95"/>
      <c r="H412" s="98">
        <v>560000</v>
      </c>
    </row>
    <row r="413" spans="1:10" s="1" customFormat="1" x14ac:dyDescent="0.25">
      <c r="A413" s="96">
        <v>74</v>
      </c>
      <c r="B413" s="112" t="s">
        <v>6091</v>
      </c>
      <c r="C413" s="113" t="s">
        <v>33</v>
      </c>
      <c r="D413" s="99" t="s">
        <v>2779</v>
      </c>
      <c r="E413" s="98">
        <v>560000</v>
      </c>
      <c r="F413" s="95"/>
      <c r="H413" s="98">
        <v>560000</v>
      </c>
    </row>
    <row r="414" spans="1:10" s="1" customFormat="1" x14ac:dyDescent="0.25">
      <c r="A414" s="96">
        <v>75</v>
      </c>
      <c r="B414" s="112" t="s">
        <v>6092</v>
      </c>
      <c r="C414" s="113" t="s">
        <v>1339</v>
      </c>
      <c r="D414" s="99" t="s">
        <v>2779</v>
      </c>
      <c r="E414" s="98">
        <v>560000</v>
      </c>
      <c r="F414" s="95"/>
      <c r="H414" s="98">
        <v>560000</v>
      </c>
    </row>
    <row r="415" spans="1:10" s="1" customFormat="1" x14ac:dyDescent="0.25">
      <c r="A415" s="96">
        <v>76</v>
      </c>
      <c r="B415" s="112" t="s">
        <v>6093</v>
      </c>
      <c r="C415" s="113" t="s">
        <v>1833</v>
      </c>
      <c r="D415" s="99" t="s">
        <v>2779</v>
      </c>
      <c r="E415" s="98">
        <v>560000</v>
      </c>
      <c r="F415" s="95"/>
      <c r="H415" s="98">
        <v>560000</v>
      </c>
    </row>
    <row r="416" spans="1:10" s="1" customFormat="1" x14ac:dyDescent="0.25">
      <c r="A416" s="96">
        <v>77</v>
      </c>
      <c r="B416" s="112" t="s">
        <v>6094</v>
      </c>
      <c r="C416" s="113" t="s">
        <v>3900</v>
      </c>
      <c r="D416" s="99" t="s">
        <v>2779</v>
      </c>
      <c r="E416" s="98">
        <v>560000</v>
      </c>
      <c r="F416" s="95"/>
      <c r="G416" s="98">
        <v>560000</v>
      </c>
      <c r="H416" s="98"/>
      <c r="J416" s="28">
        <f>H416+G672</f>
        <v>0</v>
      </c>
    </row>
    <row r="417" spans="1:8" s="1" customFormat="1" x14ac:dyDescent="0.25">
      <c r="A417" s="96">
        <v>78</v>
      </c>
      <c r="B417" s="112" t="s">
        <v>6095</v>
      </c>
      <c r="C417" s="113" t="s">
        <v>1514</v>
      </c>
      <c r="D417" s="99" t="s">
        <v>1682</v>
      </c>
      <c r="E417" s="98">
        <v>480000</v>
      </c>
      <c r="F417" s="95"/>
      <c r="G417" s="98">
        <v>480000</v>
      </c>
      <c r="H417" s="98"/>
    </row>
    <row r="418" spans="1:8" s="1" customFormat="1" x14ac:dyDescent="0.25">
      <c r="A418" s="96">
        <v>79</v>
      </c>
      <c r="B418" s="112" t="s">
        <v>6096</v>
      </c>
      <c r="C418" s="164" t="s">
        <v>3378</v>
      </c>
      <c r="D418" s="99" t="s">
        <v>2779</v>
      </c>
      <c r="E418" s="165">
        <v>560000</v>
      </c>
      <c r="F418" s="95"/>
      <c r="G418" s="165">
        <v>560000</v>
      </c>
      <c r="H418" s="165"/>
    </row>
    <row r="419" spans="1:8" s="1" customFormat="1" x14ac:dyDescent="0.25">
      <c r="A419" s="96">
        <v>80</v>
      </c>
      <c r="B419" s="112" t="s">
        <v>6097</v>
      </c>
      <c r="C419" s="164" t="s">
        <v>3269</v>
      </c>
      <c r="D419" s="166" t="s">
        <v>750</v>
      </c>
      <c r="E419" s="165">
        <v>400000</v>
      </c>
      <c r="F419" s="95"/>
      <c r="G419" s="165">
        <v>400000</v>
      </c>
      <c r="H419" s="165"/>
    </row>
    <row r="420" spans="1:8" s="1" customFormat="1" x14ac:dyDescent="0.25">
      <c r="A420" s="96">
        <v>81</v>
      </c>
      <c r="B420" s="112" t="s">
        <v>6098</v>
      </c>
      <c r="C420" s="164" t="s">
        <v>269</v>
      </c>
      <c r="D420" s="99" t="s">
        <v>2779</v>
      </c>
      <c r="E420" s="165">
        <v>560000</v>
      </c>
      <c r="F420" s="95"/>
      <c r="G420" s="165">
        <v>560000</v>
      </c>
      <c r="H420" s="165"/>
    </row>
    <row r="421" spans="1:8" s="1" customFormat="1" x14ac:dyDescent="0.25">
      <c r="A421" s="96">
        <v>82</v>
      </c>
      <c r="B421" s="112" t="s">
        <v>6099</v>
      </c>
      <c r="C421" s="164" t="s">
        <v>1357</v>
      </c>
      <c r="D421" s="99" t="s">
        <v>2779</v>
      </c>
      <c r="E421" s="165">
        <v>560000</v>
      </c>
      <c r="F421" s="95"/>
      <c r="G421" s="165">
        <v>560000</v>
      </c>
      <c r="H421" s="165"/>
    </row>
    <row r="422" spans="1:8" s="1" customFormat="1" x14ac:dyDescent="0.25">
      <c r="A422" s="96">
        <v>83</v>
      </c>
      <c r="B422" s="112" t="s">
        <v>6100</v>
      </c>
      <c r="C422" s="164" t="s">
        <v>1458</v>
      </c>
      <c r="D422" s="99" t="s">
        <v>2779</v>
      </c>
      <c r="E422" s="165">
        <v>560000</v>
      </c>
      <c r="F422" s="95"/>
      <c r="G422" s="165">
        <v>560000</v>
      </c>
      <c r="H422" s="165"/>
    </row>
    <row r="423" spans="1:8" s="1" customFormat="1" x14ac:dyDescent="0.25">
      <c r="A423" s="96">
        <v>84</v>
      </c>
      <c r="B423" s="112" t="s">
        <v>6101</v>
      </c>
      <c r="C423" s="164" t="s">
        <v>1610</v>
      </c>
      <c r="D423" s="99" t="s">
        <v>2779</v>
      </c>
      <c r="E423" s="165">
        <v>560000</v>
      </c>
      <c r="F423" s="95"/>
      <c r="G423" s="165">
        <v>560000</v>
      </c>
      <c r="H423" s="165"/>
    </row>
    <row r="424" spans="1:8" s="1" customFormat="1" x14ac:dyDescent="0.25">
      <c r="A424" s="96">
        <v>85</v>
      </c>
      <c r="B424" s="112" t="s">
        <v>6102</v>
      </c>
      <c r="C424" s="164" t="s">
        <v>1461</v>
      </c>
      <c r="D424" s="99" t="s">
        <v>2779</v>
      </c>
      <c r="E424" s="165">
        <v>560000</v>
      </c>
      <c r="F424" s="95"/>
      <c r="G424" s="165">
        <v>560000</v>
      </c>
      <c r="H424" s="165"/>
    </row>
    <row r="425" spans="1:8" s="1" customFormat="1" x14ac:dyDescent="0.25">
      <c r="A425" s="96">
        <v>86</v>
      </c>
      <c r="B425" s="112" t="s">
        <v>6103</v>
      </c>
      <c r="C425" s="164" t="s">
        <v>3261</v>
      </c>
      <c r="D425" s="99" t="s">
        <v>2779</v>
      </c>
      <c r="E425" s="165">
        <v>560000</v>
      </c>
      <c r="F425" s="95"/>
      <c r="G425" s="165">
        <v>560000</v>
      </c>
      <c r="H425" s="165"/>
    </row>
    <row r="426" spans="1:8" s="1" customFormat="1" x14ac:dyDescent="0.25">
      <c r="A426" s="96">
        <v>87</v>
      </c>
      <c r="B426" s="112" t="s">
        <v>6104</v>
      </c>
      <c r="C426" s="164" t="s">
        <v>1490</v>
      </c>
      <c r="D426" s="99" t="s">
        <v>2779</v>
      </c>
      <c r="E426" s="165">
        <v>560000</v>
      </c>
      <c r="F426" s="95"/>
      <c r="G426" s="165">
        <v>560000</v>
      </c>
      <c r="H426" s="165"/>
    </row>
    <row r="427" spans="1:8" s="1" customFormat="1" x14ac:dyDescent="0.25">
      <c r="A427" s="96">
        <v>88</v>
      </c>
      <c r="B427" s="112" t="s">
        <v>6105</v>
      </c>
      <c r="C427" s="164" t="s">
        <v>3340</v>
      </c>
      <c r="D427" s="99" t="s">
        <v>2779</v>
      </c>
      <c r="E427" s="165">
        <v>560000</v>
      </c>
      <c r="F427" s="95"/>
      <c r="G427" s="165">
        <v>560000</v>
      </c>
      <c r="H427" s="165"/>
    </row>
    <row r="428" spans="1:8" s="1" customFormat="1" x14ac:dyDescent="0.25">
      <c r="A428" s="96">
        <v>89</v>
      </c>
      <c r="B428" s="112" t="s">
        <v>6106</v>
      </c>
      <c r="C428" s="164" t="s">
        <v>5563</v>
      </c>
      <c r="D428" s="166" t="s">
        <v>5684</v>
      </c>
      <c r="E428" s="165">
        <v>820000</v>
      </c>
      <c r="F428" s="95"/>
      <c r="G428" s="165">
        <v>820000</v>
      </c>
      <c r="H428" s="165"/>
    </row>
    <row r="429" spans="1:8" s="1" customFormat="1" x14ac:dyDescent="0.25">
      <c r="A429" s="96">
        <v>90</v>
      </c>
      <c r="B429" s="112" t="s">
        <v>6107</v>
      </c>
      <c r="C429" s="164" t="s">
        <v>3290</v>
      </c>
      <c r="D429" s="99" t="s">
        <v>2779</v>
      </c>
      <c r="E429" s="165">
        <v>560000</v>
      </c>
      <c r="F429" s="95"/>
      <c r="G429" s="100"/>
      <c r="H429" s="165">
        <v>560000</v>
      </c>
    </row>
    <row r="430" spans="1:8" s="1" customFormat="1" x14ac:dyDescent="0.25">
      <c r="A430" s="96">
        <v>91</v>
      </c>
      <c r="B430" s="112" t="s">
        <v>6108</v>
      </c>
      <c r="C430" s="164" t="s">
        <v>2983</v>
      </c>
      <c r="D430" s="99" t="s">
        <v>2779</v>
      </c>
      <c r="E430" s="165">
        <v>560000</v>
      </c>
      <c r="F430" s="95"/>
      <c r="G430" s="100"/>
      <c r="H430" s="165">
        <v>560000</v>
      </c>
    </row>
    <row r="431" spans="1:8" s="1" customFormat="1" x14ac:dyDescent="0.25">
      <c r="A431" s="96">
        <v>92</v>
      </c>
      <c r="B431" s="112" t="s">
        <v>6109</v>
      </c>
      <c r="C431" s="164" t="s">
        <v>3382</v>
      </c>
      <c r="D431" s="99" t="s">
        <v>2779</v>
      </c>
      <c r="E431" s="165">
        <v>560000</v>
      </c>
      <c r="F431" s="95"/>
      <c r="G431" s="100"/>
      <c r="H431" s="165">
        <v>560000</v>
      </c>
    </row>
    <row r="432" spans="1:8" s="1" customFormat="1" x14ac:dyDescent="0.25">
      <c r="A432" s="96">
        <v>93</v>
      </c>
      <c r="B432" s="112" t="s">
        <v>6110</v>
      </c>
      <c r="C432" s="164" t="s">
        <v>5564</v>
      </c>
      <c r="D432" s="166" t="s">
        <v>99</v>
      </c>
      <c r="E432" s="165">
        <v>400000</v>
      </c>
      <c r="F432" s="95"/>
      <c r="G432" s="100"/>
      <c r="H432" s="165">
        <v>400000</v>
      </c>
    </row>
    <row r="433" spans="1:8" s="1" customFormat="1" x14ac:dyDescent="0.25">
      <c r="A433" s="96">
        <v>94</v>
      </c>
      <c r="B433" s="112" t="s">
        <v>6111</v>
      </c>
      <c r="C433" s="164" t="s">
        <v>1384</v>
      </c>
      <c r="D433" s="99" t="s">
        <v>2779</v>
      </c>
      <c r="E433" s="165">
        <v>560000</v>
      </c>
      <c r="F433" s="95"/>
      <c r="G433" s="100"/>
      <c r="H433" s="165">
        <v>560000</v>
      </c>
    </row>
    <row r="434" spans="1:8" s="1" customFormat="1" x14ac:dyDescent="0.25">
      <c r="A434" s="96">
        <v>95</v>
      </c>
      <c r="B434" s="112" t="s">
        <v>6112</v>
      </c>
      <c r="C434" s="164" t="s">
        <v>3977</v>
      </c>
      <c r="D434" s="99" t="s">
        <v>2779</v>
      </c>
      <c r="E434" s="165">
        <v>560000</v>
      </c>
      <c r="F434" s="95"/>
      <c r="G434" s="100"/>
      <c r="H434" s="165">
        <v>560000</v>
      </c>
    </row>
    <row r="435" spans="1:8" s="1" customFormat="1" x14ac:dyDescent="0.25">
      <c r="A435" s="96">
        <v>96</v>
      </c>
      <c r="B435" s="112" t="s">
        <v>6113</v>
      </c>
      <c r="C435" s="164" t="s">
        <v>1386</v>
      </c>
      <c r="D435" s="99" t="s">
        <v>2779</v>
      </c>
      <c r="E435" s="165">
        <v>560000</v>
      </c>
      <c r="F435" s="95"/>
      <c r="G435" s="100"/>
      <c r="H435" s="165">
        <v>560000</v>
      </c>
    </row>
    <row r="436" spans="1:8" s="1" customFormat="1" x14ac:dyDescent="0.25">
      <c r="A436" s="96">
        <v>97</v>
      </c>
      <c r="B436" s="112" t="s">
        <v>6114</v>
      </c>
      <c r="C436" s="164" t="s">
        <v>2984</v>
      </c>
      <c r="D436" s="99" t="s">
        <v>2779</v>
      </c>
      <c r="E436" s="165">
        <v>560000</v>
      </c>
      <c r="F436" s="95"/>
      <c r="G436" s="100"/>
      <c r="H436" s="165">
        <v>560000</v>
      </c>
    </row>
    <row r="437" spans="1:8" s="1" customFormat="1" x14ac:dyDescent="0.25">
      <c r="A437" s="96">
        <v>98</v>
      </c>
      <c r="B437" s="112" t="s">
        <v>6115</v>
      </c>
      <c r="C437" s="164" t="s">
        <v>2979</v>
      </c>
      <c r="D437" s="99" t="s">
        <v>2779</v>
      </c>
      <c r="E437" s="165">
        <v>560000</v>
      </c>
      <c r="F437" s="95"/>
      <c r="G437" s="100"/>
      <c r="H437" s="165">
        <v>560000</v>
      </c>
    </row>
    <row r="438" spans="1:8" s="1" customFormat="1" x14ac:dyDescent="0.25">
      <c r="A438" s="96">
        <v>99</v>
      </c>
      <c r="B438" s="112" t="s">
        <v>6116</v>
      </c>
      <c r="C438" s="164" t="s">
        <v>2980</v>
      </c>
      <c r="D438" s="99" t="s">
        <v>2779</v>
      </c>
      <c r="E438" s="165">
        <v>560000</v>
      </c>
      <c r="F438" s="95"/>
      <c r="G438" s="100"/>
      <c r="H438" s="165">
        <v>560000</v>
      </c>
    </row>
    <row r="439" spans="1:8" s="1" customFormat="1" x14ac:dyDescent="0.25">
      <c r="A439" s="96">
        <v>100</v>
      </c>
      <c r="B439" s="112" t="s">
        <v>6117</v>
      </c>
      <c r="C439" s="164" t="s">
        <v>1589</v>
      </c>
      <c r="D439" s="99" t="s">
        <v>2779</v>
      </c>
      <c r="E439" s="165">
        <v>560000</v>
      </c>
      <c r="F439" s="95"/>
      <c r="G439" s="100"/>
      <c r="H439" s="165">
        <v>560000</v>
      </c>
    </row>
    <row r="440" spans="1:8" s="1" customFormat="1" x14ac:dyDescent="0.25">
      <c r="A440" s="96">
        <v>101</v>
      </c>
      <c r="B440" s="112" t="s">
        <v>6118</v>
      </c>
      <c r="C440" s="164" t="s">
        <v>5565</v>
      </c>
      <c r="D440" s="99" t="s">
        <v>2779</v>
      </c>
      <c r="E440" s="165">
        <v>560000</v>
      </c>
      <c r="F440" s="95"/>
      <c r="G440" s="100"/>
      <c r="H440" s="165">
        <v>560000</v>
      </c>
    </row>
    <row r="441" spans="1:8" s="1" customFormat="1" x14ac:dyDescent="0.25">
      <c r="A441" s="96">
        <v>102</v>
      </c>
      <c r="B441" s="112" t="s">
        <v>6119</v>
      </c>
      <c r="C441" s="164" t="s">
        <v>5566</v>
      </c>
      <c r="D441" s="99" t="s">
        <v>2779</v>
      </c>
      <c r="E441" s="165">
        <v>560000</v>
      </c>
      <c r="F441" s="95"/>
      <c r="G441" s="100"/>
      <c r="H441" s="165">
        <v>560000</v>
      </c>
    </row>
    <row r="442" spans="1:8" s="1" customFormat="1" x14ac:dyDescent="0.25">
      <c r="A442" s="96">
        <v>103</v>
      </c>
      <c r="B442" s="112" t="s">
        <v>6120</v>
      </c>
      <c r="C442" s="164" t="s">
        <v>5567</v>
      </c>
      <c r="D442" s="99" t="s">
        <v>2779</v>
      </c>
      <c r="E442" s="165">
        <v>560000</v>
      </c>
      <c r="F442" s="95"/>
      <c r="G442" s="100"/>
      <c r="H442" s="165">
        <v>560000</v>
      </c>
    </row>
    <row r="443" spans="1:8" s="1" customFormat="1" x14ac:dyDescent="0.25">
      <c r="A443" s="96">
        <v>104</v>
      </c>
      <c r="B443" s="112" t="s">
        <v>6121</v>
      </c>
      <c r="C443" s="164" t="s">
        <v>1725</v>
      </c>
      <c r="D443" s="99" t="s">
        <v>2779</v>
      </c>
      <c r="E443" s="165">
        <v>560000</v>
      </c>
      <c r="F443" s="95"/>
      <c r="G443" s="100"/>
      <c r="H443" s="165">
        <v>560000</v>
      </c>
    </row>
    <row r="444" spans="1:8" s="1" customFormat="1" x14ac:dyDescent="0.25">
      <c r="A444" s="96">
        <v>105</v>
      </c>
      <c r="B444" s="112" t="s">
        <v>6122</v>
      </c>
      <c r="C444" s="164" t="s">
        <v>1725</v>
      </c>
      <c r="D444" s="166" t="s">
        <v>99</v>
      </c>
      <c r="E444" s="165">
        <v>400000</v>
      </c>
      <c r="F444" s="95"/>
      <c r="G444" s="100"/>
      <c r="H444" s="165">
        <v>400000</v>
      </c>
    </row>
    <row r="445" spans="1:8" s="1" customFormat="1" x14ac:dyDescent="0.25">
      <c r="A445" s="96">
        <v>106</v>
      </c>
      <c r="B445" s="112" t="s">
        <v>6123</v>
      </c>
      <c r="C445" s="164" t="s">
        <v>1317</v>
      </c>
      <c r="D445" s="99" t="s">
        <v>2779</v>
      </c>
      <c r="E445" s="165">
        <v>560000</v>
      </c>
      <c r="F445" s="95"/>
      <c r="G445" s="100"/>
      <c r="H445" s="165">
        <v>560000</v>
      </c>
    </row>
    <row r="446" spans="1:8" s="1" customFormat="1" x14ac:dyDescent="0.25">
      <c r="A446" s="96">
        <v>107</v>
      </c>
      <c r="B446" s="112" t="s">
        <v>6124</v>
      </c>
      <c r="C446" s="164" t="s">
        <v>1582</v>
      </c>
      <c r="D446" s="99" t="s">
        <v>2779</v>
      </c>
      <c r="E446" s="165">
        <v>560000</v>
      </c>
      <c r="F446" s="95"/>
      <c r="G446" s="100"/>
      <c r="H446" s="165">
        <v>560000</v>
      </c>
    </row>
    <row r="447" spans="1:8" s="1" customFormat="1" x14ac:dyDescent="0.25">
      <c r="A447" s="96">
        <v>108</v>
      </c>
      <c r="B447" s="112" t="s">
        <v>6125</v>
      </c>
      <c r="C447" s="164" t="s">
        <v>327</v>
      </c>
      <c r="D447" s="99" t="s">
        <v>2779</v>
      </c>
      <c r="E447" s="165">
        <v>560000</v>
      </c>
      <c r="F447" s="95"/>
      <c r="G447" s="100"/>
      <c r="H447" s="165">
        <v>560000</v>
      </c>
    </row>
    <row r="448" spans="1:8" s="1" customFormat="1" x14ac:dyDescent="0.25">
      <c r="A448" s="96">
        <v>109</v>
      </c>
      <c r="B448" s="112" t="s">
        <v>6126</v>
      </c>
      <c r="C448" s="164" t="s">
        <v>1248</v>
      </c>
      <c r="D448" s="99" t="s">
        <v>2779</v>
      </c>
      <c r="E448" s="165">
        <v>560000</v>
      </c>
      <c r="F448" s="95"/>
      <c r="G448" s="100"/>
      <c r="H448" s="165">
        <v>560000</v>
      </c>
    </row>
    <row r="449" spans="1:8" s="1" customFormat="1" x14ac:dyDescent="0.25">
      <c r="A449" s="96">
        <v>110</v>
      </c>
      <c r="B449" s="112" t="s">
        <v>6127</v>
      </c>
      <c r="C449" s="164" t="s">
        <v>1249</v>
      </c>
      <c r="D449" s="99" t="s">
        <v>2779</v>
      </c>
      <c r="E449" s="165">
        <v>560000</v>
      </c>
      <c r="F449" s="95"/>
      <c r="G449" s="100"/>
      <c r="H449" s="165">
        <v>560000</v>
      </c>
    </row>
    <row r="450" spans="1:8" s="1" customFormat="1" x14ac:dyDescent="0.25">
      <c r="A450" s="96">
        <v>111</v>
      </c>
      <c r="B450" s="112" t="s">
        <v>6128</v>
      </c>
      <c r="C450" s="164" t="s">
        <v>1250</v>
      </c>
      <c r="D450" s="99" t="s">
        <v>2779</v>
      </c>
      <c r="E450" s="165">
        <v>560000</v>
      </c>
      <c r="F450" s="95"/>
      <c r="G450" s="100"/>
      <c r="H450" s="165">
        <v>560000</v>
      </c>
    </row>
    <row r="451" spans="1:8" s="1" customFormat="1" x14ac:dyDescent="0.25">
      <c r="A451" s="96">
        <v>112</v>
      </c>
      <c r="B451" s="112" t="s">
        <v>6129</v>
      </c>
      <c r="C451" s="164" t="s">
        <v>5568</v>
      </c>
      <c r="D451" s="99" t="s">
        <v>2779</v>
      </c>
      <c r="E451" s="165">
        <v>560000</v>
      </c>
      <c r="F451" s="95"/>
      <c r="G451" s="100"/>
      <c r="H451" s="165">
        <v>560000</v>
      </c>
    </row>
    <row r="452" spans="1:8" s="1" customFormat="1" x14ac:dyDescent="0.25">
      <c r="A452" s="96">
        <v>113</v>
      </c>
      <c r="B452" s="112" t="s">
        <v>6130</v>
      </c>
      <c r="C452" s="164" t="s">
        <v>2676</v>
      </c>
      <c r="D452" s="99" t="s">
        <v>2779</v>
      </c>
      <c r="E452" s="165">
        <v>560000</v>
      </c>
      <c r="F452" s="95"/>
      <c r="G452" s="100"/>
      <c r="H452" s="165">
        <v>560000</v>
      </c>
    </row>
    <row r="453" spans="1:8" s="1" customFormat="1" x14ac:dyDescent="0.25">
      <c r="A453" s="96">
        <v>114</v>
      </c>
      <c r="B453" s="112" t="s">
        <v>6131</v>
      </c>
      <c r="C453" s="164" t="s">
        <v>3293</v>
      </c>
      <c r="D453" s="99" t="s">
        <v>2779</v>
      </c>
      <c r="E453" s="165">
        <v>560000</v>
      </c>
      <c r="F453" s="95"/>
      <c r="G453" s="100"/>
      <c r="H453" s="165">
        <v>560000</v>
      </c>
    </row>
    <row r="454" spans="1:8" s="1" customFormat="1" x14ac:dyDescent="0.25">
      <c r="A454" s="96">
        <v>115</v>
      </c>
      <c r="B454" s="112" t="s">
        <v>6132</v>
      </c>
      <c r="C454" s="164" t="s">
        <v>3294</v>
      </c>
      <c r="D454" s="99" t="s">
        <v>2779</v>
      </c>
      <c r="E454" s="165">
        <v>560000</v>
      </c>
      <c r="F454" s="95"/>
      <c r="G454" s="100"/>
      <c r="H454" s="165">
        <v>560000</v>
      </c>
    </row>
    <row r="455" spans="1:8" s="1" customFormat="1" x14ac:dyDescent="0.25">
      <c r="A455" s="96">
        <v>116</v>
      </c>
      <c r="B455" s="112" t="s">
        <v>6133</v>
      </c>
      <c r="C455" s="164" t="s">
        <v>1479</v>
      </c>
      <c r="D455" s="99" t="s">
        <v>2779</v>
      </c>
      <c r="E455" s="165">
        <v>560000</v>
      </c>
      <c r="F455" s="95"/>
      <c r="G455" s="100"/>
      <c r="H455" s="165">
        <v>560000</v>
      </c>
    </row>
    <row r="456" spans="1:8" s="1" customFormat="1" x14ac:dyDescent="0.25">
      <c r="A456" s="96">
        <v>117</v>
      </c>
      <c r="B456" s="112" t="s">
        <v>6134</v>
      </c>
      <c r="C456" s="164" t="s">
        <v>331</v>
      </c>
      <c r="D456" s="99" t="s">
        <v>2779</v>
      </c>
      <c r="E456" s="165">
        <v>560000</v>
      </c>
      <c r="F456" s="95"/>
      <c r="G456" s="100"/>
      <c r="H456" s="165">
        <v>560000</v>
      </c>
    </row>
    <row r="457" spans="1:8" s="1" customFormat="1" x14ac:dyDescent="0.25">
      <c r="A457" s="96">
        <v>118</v>
      </c>
      <c r="B457" s="112" t="s">
        <v>6135</v>
      </c>
      <c r="C457" s="97" t="s">
        <v>340</v>
      </c>
      <c r="D457" s="99" t="s">
        <v>2779</v>
      </c>
      <c r="E457" s="98">
        <v>560000</v>
      </c>
      <c r="F457" s="95"/>
      <c r="G457" s="98">
        <v>560000</v>
      </c>
    </row>
    <row r="458" spans="1:8" s="1" customFormat="1" x14ac:dyDescent="0.25">
      <c r="A458" s="96">
        <v>119</v>
      </c>
      <c r="B458" s="112" t="s">
        <v>6136</v>
      </c>
      <c r="C458" s="97" t="s">
        <v>339</v>
      </c>
      <c r="D458" s="99" t="s">
        <v>2779</v>
      </c>
      <c r="E458" s="98">
        <v>560000</v>
      </c>
      <c r="F458" s="95"/>
      <c r="G458" s="98">
        <v>560000</v>
      </c>
    </row>
    <row r="459" spans="1:8" s="1" customFormat="1" x14ac:dyDescent="0.25">
      <c r="A459" s="96">
        <v>120</v>
      </c>
      <c r="B459" s="112" t="s">
        <v>6137</v>
      </c>
      <c r="C459" s="97" t="s">
        <v>341</v>
      </c>
      <c r="D459" s="99" t="s">
        <v>2779</v>
      </c>
      <c r="E459" s="98">
        <v>560000</v>
      </c>
      <c r="F459" s="95"/>
      <c r="G459" s="98">
        <v>560000</v>
      </c>
    </row>
    <row r="460" spans="1:8" s="1" customFormat="1" x14ac:dyDescent="0.25">
      <c r="A460" s="96">
        <v>121</v>
      </c>
      <c r="B460" s="112" t="s">
        <v>6138</v>
      </c>
      <c r="C460" s="97" t="s">
        <v>1333</v>
      </c>
      <c r="D460" s="99" t="s">
        <v>1680</v>
      </c>
      <c r="E460" s="98">
        <v>370000</v>
      </c>
      <c r="F460" s="95"/>
      <c r="G460" s="98">
        <v>370000</v>
      </c>
    </row>
    <row r="461" spans="1:8" s="1" customFormat="1" x14ac:dyDescent="0.25">
      <c r="A461" s="96">
        <v>122</v>
      </c>
      <c r="B461" s="112" t="s">
        <v>6139</v>
      </c>
      <c r="C461" s="97" t="s">
        <v>1332</v>
      </c>
      <c r="D461" s="99" t="s">
        <v>1680</v>
      </c>
      <c r="E461" s="98">
        <v>370000</v>
      </c>
      <c r="F461" s="95"/>
      <c r="G461" s="98">
        <v>370000</v>
      </c>
    </row>
    <row r="462" spans="1:8" s="1" customFormat="1" x14ac:dyDescent="0.25">
      <c r="A462" s="96">
        <v>123</v>
      </c>
      <c r="B462" s="112" t="s">
        <v>6140</v>
      </c>
      <c r="C462" s="97" t="s">
        <v>383</v>
      </c>
      <c r="D462" s="99" t="s">
        <v>2779</v>
      </c>
      <c r="E462" s="98">
        <v>560000</v>
      </c>
      <c r="F462" s="95"/>
      <c r="G462" s="98">
        <v>560000</v>
      </c>
    </row>
    <row r="463" spans="1:8" s="1" customFormat="1" x14ac:dyDescent="0.25">
      <c r="A463" s="96">
        <v>124</v>
      </c>
      <c r="B463" s="112" t="s">
        <v>6141</v>
      </c>
      <c r="C463" s="97" t="s">
        <v>383</v>
      </c>
      <c r="D463" s="99" t="s">
        <v>750</v>
      </c>
      <c r="E463" s="98">
        <v>400000</v>
      </c>
      <c r="F463" s="95"/>
      <c r="G463" s="98">
        <v>400000</v>
      </c>
    </row>
    <row r="464" spans="1:8" s="1" customFormat="1" x14ac:dyDescent="0.25">
      <c r="A464" s="96">
        <v>125</v>
      </c>
      <c r="B464" s="112" t="s">
        <v>6142</v>
      </c>
      <c r="C464" s="97" t="s">
        <v>2982</v>
      </c>
      <c r="D464" s="99" t="s">
        <v>2779</v>
      </c>
      <c r="E464" s="98">
        <v>560000</v>
      </c>
      <c r="F464" s="95"/>
      <c r="G464" s="98">
        <v>560000</v>
      </c>
    </row>
    <row r="465" spans="1:7" s="1" customFormat="1" x14ac:dyDescent="0.25">
      <c r="A465" s="96">
        <v>126</v>
      </c>
      <c r="B465" s="112" t="s">
        <v>6143</v>
      </c>
      <c r="C465" s="97" t="s">
        <v>3283</v>
      </c>
      <c r="D465" s="99" t="s">
        <v>2779</v>
      </c>
      <c r="E465" s="98">
        <v>560000</v>
      </c>
      <c r="F465" s="95"/>
      <c r="G465" s="98">
        <v>560000</v>
      </c>
    </row>
    <row r="466" spans="1:7" s="1" customFormat="1" x14ac:dyDescent="0.25">
      <c r="A466" s="96">
        <v>127</v>
      </c>
      <c r="B466" s="112" t="s">
        <v>6144</v>
      </c>
      <c r="C466" s="97" t="s">
        <v>451</v>
      </c>
      <c r="D466" s="99" t="s">
        <v>2779</v>
      </c>
      <c r="E466" s="98">
        <v>560000</v>
      </c>
      <c r="F466" s="95"/>
      <c r="G466" s="98">
        <v>560000</v>
      </c>
    </row>
    <row r="467" spans="1:7" s="1" customFormat="1" x14ac:dyDescent="0.25">
      <c r="A467" s="96">
        <v>128</v>
      </c>
      <c r="B467" s="112" t="s">
        <v>6145</v>
      </c>
      <c r="C467" s="97" t="s">
        <v>3284</v>
      </c>
      <c r="D467" s="99" t="s">
        <v>2779</v>
      </c>
      <c r="E467" s="98">
        <v>560000</v>
      </c>
      <c r="F467" s="95"/>
      <c r="G467" s="98">
        <v>560000</v>
      </c>
    </row>
    <row r="468" spans="1:7" s="1" customFormat="1" x14ac:dyDescent="0.25">
      <c r="A468" s="96">
        <v>129</v>
      </c>
      <c r="B468" s="112" t="s">
        <v>6146</v>
      </c>
      <c r="C468" s="97" t="s">
        <v>3300</v>
      </c>
      <c r="D468" s="99" t="s">
        <v>2779</v>
      </c>
      <c r="E468" s="98">
        <v>560000</v>
      </c>
      <c r="F468" s="95"/>
      <c r="G468" s="98">
        <v>560000</v>
      </c>
    </row>
    <row r="469" spans="1:7" s="1" customFormat="1" x14ac:dyDescent="0.25">
      <c r="A469" s="96">
        <v>130</v>
      </c>
      <c r="B469" s="112" t="s">
        <v>6147</v>
      </c>
      <c r="C469" s="97" t="s">
        <v>2633</v>
      </c>
      <c r="D469" s="99" t="s">
        <v>2779</v>
      </c>
      <c r="E469" s="98">
        <v>560000</v>
      </c>
      <c r="F469" s="95"/>
      <c r="G469" s="98">
        <v>560000</v>
      </c>
    </row>
    <row r="470" spans="1:7" s="1" customFormat="1" x14ac:dyDescent="0.25">
      <c r="A470" s="96">
        <v>131</v>
      </c>
      <c r="B470" s="112" t="s">
        <v>6148</v>
      </c>
      <c r="C470" s="97" t="s">
        <v>1361</v>
      </c>
      <c r="D470" s="99" t="s">
        <v>2779</v>
      </c>
      <c r="E470" s="98">
        <v>560000</v>
      </c>
      <c r="F470" s="95"/>
      <c r="G470" s="98">
        <v>560000</v>
      </c>
    </row>
    <row r="471" spans="1:7" s="1" customFormat="1" x14ac:dyDescent="0.25">
      <c r="A471" s="96">
        <v>132</v>
      </c>
      <c r="B471" s="112" t="s">
        <v>6149</v>
      </c>
      <c r="C471" s="97" t="s">
        <v>3257</v>
      </c>
      <c r="D471" s="99" t="s">
        <v>2779</v>
      </c>
      <c r="E471" s="98">
        <v>560000</v>
      </c>
      <c r="F471" s="95"/>
      <c r="G471" s="98">
        <v>560000</v>
      </c>
    </row>
    <row r="472" spans="1:7" s="1" customFormat="1" x14ac:dyDescent="0.25">
      <c r="A472" s="96">
        <v>133</v>
      </c>
      <c r="B472" s="112" t="s">
        <v>6150</v>
      </c>
      <c r="C472" s="97" t="s">
        <v>1489</v>
      </c>
      <c r="D472" s="99" t="s">
        <v>2779</v>
      </c>
      <c r="E472" s="98">
        <v>560000</v>
      </c>
      <c r="F472" s="95"/>
      <c r="G472" s="98">
        <v>560000</v>
      </c>
    </row>
    <row r="473" spans="1:7" s="1" customFormat="1" x14ac:dyDescent="0.25">
      <c r="A473" s="96">
        <v>134</v>
      </c>
      <c r="B473" s="112" t="s">
        <v>6151</v>
      </c>
      <c r="C473" s="97" t="s">
        <v>1592</v>
      </c>
      <c r="D473" s="99" t="s">
        <v>2779</v>
      </c>
      <c r="E473" s="98">
        <v>560000</v>
      </c>
      <c r="F473" s="95"/>
      <c r="G473" s="98">
        <v>560000</v>
      </c>
    </row>
    <row r="474" spans="1:7" s="1" customFormat="1" x14ac:dyDescent="0.25">
      <c r="A474" s="96">
        <v>135</v>
      </c>
      <c r="B474" s="112" t="s">
        <v>6152</v>
      </c>
      <c r="C474" s="97" t="s">
        <v>1593</v>
      </c>
      <c r="D474" s="99" t="s">
        <v>2779</v>
      </c>
      <c r="E474" s="98">
        <v>560000</v>
      </c>
      <c r="F474" s="95"/>
      <c r="G474" s="98">
        <v>560000</v>
      </c>
    </row>
    <row r="475" spans="1:7" s="1" customFormat="1" x14ac:dyDescent="0.25">
      <c r="A475" s="96">
        <v>136</v>
      </c>
      <c r="B475" s="112" t="s">
        <v>6153</v>
      </c>
      <c r="C475" s="97" t="s">
        <v>1595</v>
      </c>
      <c r="D475" s="99" t="s">
        <v>2779</v>
      </c>
      <c r="E475" s="98">
        <v>560000</v>
      </c>
      <c r="F475" s="95"/>
      <c r="G475" s="98">
        <v>560000</v>
      </c>
    </row>
    <row r="476" spans="1:7" s="1" customFormat="1" x14ac:dyDescent="0.25">
      <c r="A476" s="96">
        <v>137</v>
      </c>
      <c r="B476" s="112" t="s">
        <v>6154</v>
      </c>
      <c r="C476" s="97" t="s">
        <v>1594</v>
      </c>
      <c r="D476" s="99" t="s">
        <v>2779</v>
      </c>
      <c r="E476" s="98">
        <v>560000</v>
      </c>
      <c r="F476" s="95"/>
      <c r="G476" s="98">
        <v>560000</v>
      </c>
    </row>
    <row r="477" spans="1:7" s="1" customFormat="1" x14ac:dyDescent="0.25">
      <c r="A477" s="96">
        <v>138</v>
      </c>
      <c r="B477" s="112" t="s">
        <v>6155</v>
      </c>
      <c r="C477" s="97" t="s">
        <v>3997</v>
      </c>
      <c r="D477" s="99" t="s">
        <v>2779</v>
      </c>
      <c r="E477" s="98">
        <v>560000</v>
      </c>
      <c r="F477" s="95"/>
      <c r="G477" s="98">
        <v>560000</v>
      </c>
    </row>
    <row r="478" spans="1:7" s="1" customFormat="1" x14ac:dyDescent="0.25">
      <c r="A478" s="96">
        <v>139</v>
      </c>
      <c r="B478" s="112" t="s">
        <v>6156</v>
      </c>
      <c r="C478" s="97" t="s">
        <v>1928</v>
      </c>
      <c r="D478" s="99" t="s">
        <v>2779</v>
      </c>
      <c r="E478" s="98">
        <v>560000</v>
      </c>
      <c r="F478" s="95"/>
      <c r="G478" s="98">
        <v>560000</v>
      </c>
    </row>
    <row r="479" spans="1:7" s="1" customFormat="1" x14ac:dyDescent="0.25">
      <c r="A479" s="96">
        <v>140</v>
      </c>
      <c r="B479" s="112" t="s">
        <v>6157</v>
      </c>
      <c r="C479" s="97" t="s">
        <v>5555</v>
      </c>
      <c r="D479" s="99" t="s">
        <v>2779</v>
      </c>
      <c r="E479" s="98">
        <v>560000</v>
      </c>
      <c r="F479" s="95"/>
      <c r="G479" s="98">
        <v>560000</v>
      </c>
    </row>
    <row r="480" spans="1:7" s="1" customFormat="1" x14ac:dyDescent="0.25">
      <c r="A480" s="96">
        <v>141</v>
      </c>
      <c r="B480" s="112" t="s">
        <v>6158</v>
      </c>
      <c r="C480" s="97" t="s">
        <v>3979</v>
      </c>
      <c r="D480" s="99" t="s">
        <v>2779</v>
      </c>
      <c r="E480" s="98">
        <v>560000</v>
      </c>
      <c r="F480" s="95"/>
      <c r="G480" s="98">
        <v>560000</v>
      </c>
    </row>
    <row r="481" spans="1:8" s="1" customFormat="1" x14ac:dyDescent="0.25">
      <c r="A481" s="96">
        <v>142</v>
      </c>
      <c r="B481" s="112" t="s">
        <v>6159</v>
      </c>
      <c r="C481" s="97" t="s">
        <v>3980</v>
      </c>
      <c r="D481" s="99" t="s">
        <v>2779</v>
      </c>
      <c r="E481" s="98">
        <v>560000</v>
      </c>
      <c r="F481" s="95"/>
      <c r="G481" s="98">
        <v>560000</v>
      </c>
    </row>
    <row r="482" spans="1:8" s="1" customFormat="1" x14ac:dyDescent="0.25">
      <c r="A482" s="96">
        <v>143</v>
      </c>
      <c r="B482" s="112" t="s">
        <v>6160</v>
      </c>
      <c r="C482" s="97" t="s">
        <v>370</v>
      </c>
      <c r="D482" s="99" t="s">
        <v>2779</v>
      </c>
      <c r="E482" s="98">
        <v>560000</v>
      </c>
      <c r="F482" s="95"/>
      <c r="G482" s="98">
        <v>560000</v>
      </c>
    </row>
    <row r="483" spans="1:8" s="1" customFormat="1" x14ac:dyDescent="0.25">
      <c r="A483" s="96">
        <v>144</v>
      </c>
      <c r="B483" s="112" t="s">
        <v>6161</v>
      </c>
      <c r="C483" s="97" t="s">
        <v>4528</v>
      </c>
      <c r="D483" s="99" t="s">
        <v>2779</v>
      </c>
      <c r="E483" s="98">
        <v>560000</v>
      </c>
      <c r="F483" s="95"/>
      <c r="G483" s="98">
        <v>560000</v>
      </c>
    </row>
    <row r="484" spans="1:8" s="1" customFormat="1" x14ac:dyDescent="0.25">
      <c r="A484" s="96">
        <v>145</v>
      </c>
      <c r="B484" s="112" t="s">
        <v>6162</v>
      </c>
      <c r="C484" s="97" t="s">
        <v>1382</v>
      </c>
      <c r="D484" s="99" t="s">
        <v>2779</v>
      </c>
      <c r="E484" s="98">
        <v>560000</v>
      </c>
      <c r="F484" s="95"/>
      <c r="G484" s="98">
        <v>560000</v>
      </c>
    </row>
    <row r="485" spans="1:8" s="1" customFormat="1" x14ac:dyDescent="0.25">
      <c r="A485" s="96">
        <v>146</v>
      </c>
      <c r="B485" s="112" t="s">
        <v>6163</v>
      </c>
      <c r="C485" s="97" t="s">
        <v>335</v>
      </c>
      <c r="D485" s="99" t="s">
        <v>2779</v>
      </c>
      <c r="E485" s="98">
        <v>560000</v>
      </c>
      <c r="F485" s="95"/>
      <c r="G485" s="98">
        <v>560000</v>
      </c>
    </row>
    <row r="486" spans="1:8" s="1" customFormat="1" x14ac:dyDescent="0.25">
      <c r="A486" s="96">
        <v>147</v>
      </c>
      <c r="B486" s="112" t="s">
        <v>6164</v>
      </c>
      <c r="C486" s="97" t="s">
        <v>1297</v>
      </c>
      <c r="D486" s="99" t="s">
        <v>2779</v>
      </c>
      <c r="E486" s="98">
        <v>560000</v>
      </c>
      <c r="F486" s="95"/>
      <c r="G486" s="98">
        <v>560000</v>
      </c>
    </row>
    <row r="487" spans="1:8" s="1" customFormat="1" x14ac:dyDescent="0.25">
      <c r="A487" s="96">
        <v>148</v>
      </c>
      <c r="B487" s="112" t="s">
        <v>6165</v>
      </c>
      <c r="C487" s="97" t="s">
        <v>1439</v>
      </c>
      <c r="D487" s="99" t="s">
        <v>2779</v>
      </c>
      <c r="E487" s="98">
        <v>560000</v>
      </c>
      <c r="F487" s="95"/>
      <c r="G487" s="98">
        <v>560000</v>
      </c>
    </row>
    <row r="488" spans="1:8" s="1" customFormat="1" x14ac:dyDescent="0.25">
      <c r="A488" s="96">
        <v>149</v>
      </c>
      <c r="B488" s="112" t="s">
        <v>6166</v>
      </c>
      <c r="C488" s="97" t="s">
        <v>3326</v>
      </c>
      <c r="D488" s="99" t="s">
        <v>2779</v>
      </c>
      <c r="E488" s="98">
        <v>560000</v>
      </c>
      <c r="F488" s="95"/>
      <c r="G488" s="98">
        <v>560000</v>
      </c>
    </row>
    <row r="489" spans="1:8" s="1" customFormat="1" x14ac:dyDescent="0.25">
      <c r="A489" s="96">
        <v>150</v>
      </c>
      <c r="B489" s="112" t="s">
        <v>6167</v>
      </c>
      <c r="C489" s="97" t="s">
        <v>418</v>
      </c>
      <c r="D489" s="99" t="s">
        <v>2779</v>
      </c>
      <c r="E489" s="98">
        <v>560000</v>
      </c>
      <c r="F489" s="95"/>
      <c r="G489" s="98">
        <v>560000</v>
      </c>
    </row>
    <row r="490" spans="1:8" s="1" customFormat="1" x14ac:dyDescent="0.25">
      <c r="A490" s="96">
        <v>151</v>
      </c>
      <c r="B490" s="112" t="s">
        <v>6168</v>
      </c>
      <c r="C490" s="97" t="s">
        <v>421</v>
      </c>
      <c r="D490" s="99" t="s">
        <v>2779</v>
      </c>
      <c r="E490" s="98">
        <v>560000</v>
      </c>
      <c r="F490" s="95"/>
      <c r="G490" s="98">
        <v>560000</v>
      </c>
    </row>
    <row r="491" spans="1:8" s="1" customFormat="1" x14ac:dyDescent="0.25">
      <c r="A491" s="96">
        <v>152</v>
      </c>
      <c r="B491" s="112" t="s">
        <v>6169</v>
      </c>
      <c r="C491" s="97" t="s">
        <v>1794</v>
      </c>
      <c r="D491" s="99" t="s">
        <v>2779</v>
      </c>
      <c r="E491" s="98">
        <v>560000</v>
      </c>
      <c r="F491" s="95"/>
      <c r="G491" s="98">
        <v>560000</v>
      </c>
    </row>
    <row r="492" spans="1:8" s="1" customFormat="1" x14ac:dyDescent="0.25">
      <c r="A492" s="96">
        <v>153</v>
      </c>
      <c r="B492" s="112" t="s">
        <v>6170</v>
      </c>
      <c r="C492" s="97" t="s">
        <v>3361</v>
      </c>
      <c r="D492" s="99" t="s">
        <v>1680</v>
      </c>
      <c r="E492" s="98">
        <v>370000</v>
      </c>
      <c r="F492" s="95"/>
      <c r="G492" s="98">
        <v>370000</v>
      </c>
    </row>
    <row r="493" spans="1:8" s="1" customFormat="1" x14ac:dyDescent="0.25">
      <c r="A493" s="96">
        <v>154</v>
      </c>
      <c r="B493" s="112" t="s">
        <v>6171</v>
      </c>
      <c r="C493" s="97" t="s">
        <v>247</v>
      </c>
      <c r="D493" s="99" t="s">
        <v>1680</v>
      </c>
      <c r="E493" s="98">
        <v>370000</v>
      </c>
      <c r="F493" s="95"/>
      <c r="G493" s="98">
        <v>370000</v>
      </c>
    </row>
    <row r="494" spans="1:8" s="1" customFormat="1" x14ac:dyDescent="0.25">
      <c r="A494" s="96">
        <v>155</v>
      </c>
      <c r="B494" s="112" t="s">
        <v>6172</v>
      </c>
      <c r="C494" s="97" t="s">
        <v>1392</v>
      </c>
      <c r="D494" s="99" t="s">
        <v>2779</v>
      </c>
      <c r="E494" s="98">
        <v>560000</v>
      </c>
      <c r="F494" s="95"/>
      <c r="G494" s="98">
        <v>560000</v>
      </c>
    </row>
    <row r="495" spans="1:8" s="1" customFormat="1" x14ac:dyDescent="0.25">
      <c r="A495" s="96">
        <v>156</v>
      </c>
      <c r="B495" s="112" t="s">
        <v>6173</v>
      </c>
      <c r="C495" s="97" t="s">
        <v>1353</v>
      </c>
      <c r="D495" s="99" t="s">
        <v>2779</v>
      </c>
      <c r="E495" s="98">
        <v>560000</v>
      </c>
      <c r="F495" s="95"/>
      <c r="G495" s="100"/>
      <c r="H495" s="98">
        <v>560000</v>
      </c>
    </row>
    <row r="496" spans="1:8" s="1" customFormat="1" x14ac:dyDescent="0.25">
      <c r="A496" s="96">
        <v>157</v>
      </c>
      <c r="B496" s="112" t="s">
        <v>6174</v>
      </c>
      <c r="C496" s="97" t="s">
        <v>1537</v>
      </c>
      <c r="D496" s="99" t="s">
        <v>2779</v>
      </c>
      <c r="E496" s="98">
        <v>560000</v>
      </c>
      <c r="F496" s="95"/>
      <c r="G496" s="100"/>
      <c r="H496" s="98">
        <v>560000</v>
      </c>
    </row>
    <row r="497" spans="1:8" s="1" customFormat="1" x14ac:dyDescent="0.25">
      <c r="A497" s="96">
        <v>158</v>
      </c>
      <c r="B497" s="112" t="s">
        <v>6175</v>
      </c>
      <c r="C497" s="97" t="s">
        <v>1537</v>
      </c>
      <c r="D497" s="99" t="s">
        <v>99</v>
      </c>
      <c r="E497" s="98">
        <v>400000</v>
      </c>
      <c r="F497" s="95"/>
      <c r="G497" s="100"/>
      <c r="H497" s="98">
        <v>400000</v>
      </c>
    </row>
    <row r="498" spans="1:8" s="1" customFormat="1" x14ac:dyDescent="0.25">
      <c r="A498" s="96">
        <v>159</v>
      </c>
      <c r="B498" s="112" t="s">
        <v>6176</v>
      </c>
      <c r="C498" s="97" t="s">
        <v>1552</v>
      </c>
      <c r="D498" s="99" t="s">
        <v>2779</v>
      </c>
      <c r="E498" s="98">
        <v>560000</v>
      </c>
      <c r="F498" s="95"/>
      <c r="G498" s="100"/>
      <c r="H498" s="98">
        <v>560000</v>
      </c>
    </row>
    <row r="499" spans="1:8" s="1" customFormat="1" x14ac:dyDescent="0.25">
      <c r="A499" s="96">
        <v>160</v>
      </c>
      <c r="B499" s="112" t="s">
        <v>6177</v>
      </c>
      <c r="C499" s="97" t="s">
        <v>1551</v>
      </c>
      <c r="D499" s="99" t="s">
        <v>2779</v>
      </c>
      <c r="E499" s="98">
        <v>560000</v>
      </c>
      <c r="F499" s="95"/>
      <c r="G499" s="100"/>
      <c r="H499" s="98">
        <v>560000</v>
      </c>
    </row>
    <row r="500" spans="1:8" s="1" customFormat="1" x14ac:dyDescent="0.25">
      <c r="A500" s="96">
        <v>161</v>
      </c>
      <c r="B500" s="112" t="s">
        <v>6178</v>
      </c>
      <c r="C500" s="97" t="s">
        <v>1385</v>
      </c>
      <c r="D500" s="99" t="s">
        <v>2779</v>
      </c>
      <c r="E500" s="98">
        <v>560000</v>
      </c>
      <c r="F500" s="95"/>
      <c r="G500" s="100"/>
      <c r="H500" s="98">
        <v>560000</v>
      </c>
    </row>
    <row r="501" spans="1:8" s="1" customFormat="1" x14ac:dyDescent="0.25">
      <c r="A501" s="96">
        <v>162</v>
      </c>
      <c r="B501" s="112" t="s">
        <v>6179</v>
      </c>
      <c r="C501" s="97" t="s">
        <v>1383</v>
      </c>
      <c r="D501" s="99" t="s">
        <v>2779</v>
      </c>
      <c r="E501" s="98">
        <v>560000</v>
      </c>
      <c r="F501" s="95"/>
      <c r="G501" s="100"/>
      <c r="H501" s="98">
        <v>560000</v>
      </c>
    </row>
    <row r="502" spans="1:8" s="1" customFormat="1" x14ac:dyDescent="0.25">
      <c r="A502" s="96">
        <v>163</v>
      </c>
      <c r="B502" s="112" t="s">
        <v>6180</v>
      </c>
      <c r="C502" s="97" t="s">
        <v>1721</v>
      </c>
      <c r="D502" s="99" t="s">
        <v>2779</v>
      </c>
      <c r="E502" s="98">
        <v>560000</v>
      </c>
      <c r="F502" s="95"/>
      <c r="G502" s="100"/>
      <c r="H502" s="98">
        <v>560000</v>
      </c>
    </row>
    <row r="503" spans="1:8" s="1" customFormat="1" x14ac:dyDescent="0.25">
      <c r="A503" s="96">
        <v>164</v>
      </c>
      <c r="B503" s="112" t="s">
        <v>6181</v>
      </c>
      <c r="C503" s="97" t="s">
        <v>1828</v>
      </c>
      <c r="D503" s="99" t="s">
        <v>2779</v>
      </c>
      <c r="E503" s="98">
        <v>560000</v>
      </c>
      <c r="F503" s="95"/>
      <c r="G503" s="100"/>
      <c r="H503" s="98">
        <v>560000</v>
      </c>
    </row>
    <row r="504" spans="1:8" s="1" customFormat="1" x14ac:dyDescent="0.25">
      <c r="A504" s="96">
        <v>165</v>
      </c>
      <c r="B504" s="112" t="s">
        <v>6182</v>
      </c>
      <c r="C504" s="97" t="s">
        <v>3264</v>
      </c>
      <c r="D504" s="99" t="s">
        <v>2779</v>
      </c>
      <c r="E504" s="98">
        <v>560000</v>
      </c>
      <c r="F504" s="95"/>
      <c r="G504" s="100"/>
      <c r="H504" s="98">
        <v>560000</v>
      </c>
    </row>
    <row r="505" spans="1:8" s="1" customFormat="1" x14ac:dyDescent="0.25">
      <c r="A505" s="96">
        <v>166</v>
      </c>
      <c r="B505" s="112" t="s">
        <v>6183</v>
      </c>
      <c r="C505" s="97" t="s">
        <v>3263</v>
      </c>
      <c r="D505" s="99" t="s">
        <v>2779</v>
      </c>
      <c r="E505" s="98">
        <v>560000</v>
      </c>
      <c r="F505" s="95"/>
      <c r="G505" s="100"/>
      <c r="H505" s="98">
        <v>560000</v>
      </c>
    </row>
    <row r="506" spans="1:8" s="1" customFormat="1" x14ac:dyDescent="0.25">
      <c r="A506" s="96">
        <v>167</v>
      </c>
      <c r="B506" s="112" t="s">
        <v>6184</v>
      </c>
      <c r="C506" s="97" t="s">
        <v>5556</v>
      </c>
      <c r="D506" s="99" t="s">
        <v>2779</v>
      </c>
      <c r="E506" s="98">
        <v>560000</v>
      </c>
      <c r="F506" s="95"/>
      <c r="G506" s="100"/>
      <c r="H506" s="98">
        <v>560000</v>
      </c>
    </row>
    <row r="507" spans="1:8" s="1" customFormat="1" x14ac:dyDescent="0.25">
      <c r="A507" s="96">
        <v>168</v>
      </c>
      <c r="B507" s="112" t="s">
        <v>5479</v>
      </c>
      <c r="C507" s="97" t="s">
        <v>1609</v>
      </c>
      <c r="D507" s="99" t="s">
        <v>2779</v>
      </c>
      <c r="E507" s="98">
        <v>560000</v>
      </c>
      <c r="F507" s="95"/>
      <c r="G507" s="100"/>
      <c r="H507" s="98">
        <v>560000</v>
      </c>
    </row>
    <row r="508" spans="1:8" s="1" customFormat="1" x14ac:dyDescent="0.25">
      <c r="A508" s="96">
        <v>169</v>
      </c>
      <c r="B508" s="112" t="s">
        <v>5480</v>
      </c>
      <c r="C508" s="97" t="s">
        <v>1611</v>
      </c>
      <c r="D508" s="99" t="s">
        <v>2779</v>
      </c>
      <c r="E508" s="98">
        <v>560000</v>
      </c>
      <c r="F508" s="95"/>
      <c r="G508" s="100"/>
      <c r="H508" s="98">
        <v>560000</v>
      </c>
    </row>
    <row r="509" spans="1:8" s="1" customFormat="1" x14ac:dyDescent="0.25">
      <c r="A509" s="96">
        <v>170</v>
      </c>
      <c r="B509" s="112" t="s">
        <v>5481</v>
      </c>
      <c r="C509" s="97" t="s">
        <v>5581</v>
      </c>
      <c r="D509" s="99" t="s">
        <v>751</v>
      </c>
      <c r="E509" s="98">
        <v>370000</v>
      </c>
      <c r="F509" s="95"/>
      <c r="G509" s="100"/>
      <c r="H509" s="98">
        <v>370000</v>
      </c>
    </row>
    <row r="510" spans="1:8" s="1" customFormat="1" x14ac:dyDescent="0.25">
      <c r="A510" s="96">
        <v>171</v>
      </c>
      <c r="B510" s="112" t="s">
        <v>5482</v>
      </c>
      <c r="C510" s="97" t="s">
        <v>1611</v>
      </c>
      <c r="D510" s="99" t="s">
        <v>99</v>
      </c>
      <c r="E510" s="98">
        <v>400000</v>
      </c>
      <c r="F510" s="95"/>
      <c r="G510" s="100"/>
      <c r="H510" s="98">
        <v>400000</v>
      </c>
    </row>
    <row r="511" spans="1:8" s="1" customFormat="1" x14ac:dyDescent="0.25">
      <c r="A511" s="96">
        <v>172</v>
      </c>
      <c r="B511" s="112" t="s">
        <v>5483</v>
      </c>
      <c r="C511" s="97" t="s">
        <v>1359</v>
      </c>
      <c r="D511" s="99" t="s">
        <v>2779</v>
      </c>
      <c r="E511" s="98">
        <v>560000</v>
      </c>
      <c r="F511" s="95"/>
      <c r="G511" s="100"/>
      <c r="H511" s="98">
        <v>560000</v>
      </c>
    </row>
    <row r="512" spans="1:8" s="1" customFormat="1" x14ac:dyDescent="0.25">
      <c r="A512" s="96">
        <v>173</v>
      </c>
      <c r="B512" s="112" t="s">
        <v>5484</v>
      </c>
      <c r="C512" s="97" t="s">
        <v>1934</v>
      </c>
      <c r="D512" s="99" t="s">
        <v>2779</v>
      </c>
      <c r="E512" s="98">
        <v>560000</v>
      </c>
      <c r="F512" s="95"/>
      <c r="G512" s="100"/>
      <c r="H512" s="98">
        <v>560000</v>
      </c>
    </row>
    <row r="513" spans="1:8" s="1" customFormat="1" x14ac:dyDescent="0.25">
      <c r="A513" s="96">
        <v>174</v>
      </c>
      <c r="B513" s="112" t="s">
        <v>5485</v>
      </c>
      <c r="C513" s="97" t="s">
        <v>1390</v>
      </c>
      <c r="D513" s="99" t="s">
        <v>2779</v>
      </c>
      <c r="E513" s="98">
        <v>560000</v>
      </c>
      <c r="F513" s="95"/>
      <c r="G513" s="100"/>
      <c r="H513" s="98">
        <v>560000</v>
      </c>
    </row>
    <row r="514" spans="1:8" s="1" customFormat="1" x14ac:dyDescent="0.25">
      <c r="A514" s="96">
        <v>175</v>
      </c>
      <c r="B514" s="112" t="s">
        <v>5486</v>
      </c>
      <c r="C514" s="97" t="s">
        <v>3253</v>
      </c>
      <c r="D514" s="99" t="s">
        <v>2779</v>
      </c>
      <c r="E514" s="98">
        <v>560000</v>
      </c>
      <c r="F514" s="95"/>
      <c r="G514" s="100"/>
      <c r="H514" s="98">
        <v>560000</v>
      </c>
    </row>
    <row r="515" spans="1:8" s="1" customFormat="1" x14ac:dyDescent="0.25">
      <c r="A515" s="96">
        <v>176</v>
      </c>
      <c r="B515" s="112" t="s">
        <v>5487</v>
      </c>
      <c r="C515" s="97" t="s">
        <v>1388</v>
      </c>
      <c r="D515" s="99" t="s">
        <v>2779</v>
      </c>
      <c r="E515" s="98">
        <v>560000</v>
      </c>
      <c r="F515" s="95"/>
      <c r="G515" s="100"/>
      <c r="H515" s="98">
        <v>560000</v>
      </c>
    </row>
    <row r="516" spans="1:8" s="1" customFormat="1" x14ac:dyDescent="0.25">
      <c r="A516" s="96">
        <v>177</v>
      </c>
      <c r="B516" s="112" t="s">
        <v>5488</v>
      </c>
      <c r="C516" s="97" t="s">
        <v>1391</v>
      </c>
      <c r="D516" s="99" t="s">
        <v>2779</v>
      </c>
      <c r="E516" s="98">
        <v>560000</v>
      </c>
      <c r="F516" s="95"/>
      <c r="G516" s="100"/>
      <c r="H516" s="98">
        <v>560000</v>
      </c>
    </row>
    <row r="517" spans="1:8" s="1" customFormat="1" x14ac:dyDescent="0.25">
      <c r="A517" s="96">
        <v>178</v>
      </c>
      <c r="B517" s="112" t="s">
        <v>5489</v>
      </c>
      <c r="C517" s="97" t="s">
        <v>1389</v>
      </c>
      <c r="D517" s="99" t="s">
        <v>2779</v>
      </c>
      <c r="E517" s="98">
        <v>560000</v>
      </c>
      <c r="F517" s="95"/>
      <c r="G517" s="100"/>
      <c r="H517" s="98">
        <v>560000</v>
      </c>
    </row>
    <row r="518" spans="1:8" s="1" customFormat="1" x14ac:dyDescent="0.25">
      <c r="A518" s="96">
        <v>179</v>
      </c>
      <c r="B518" s="112" t="s">
        <v>5490</v>
      </c>
      <c r="C518" s="97" t="s">
        <v>1351</v>
      </c>
      <c r="D518" s="99" t="s">
        <v>751</v>
      </c>
      <c r="E518" s="98">
        <v>370000</v>
      </c>
      <c r="F518" s="95"/>
      <c r="G518" s="100"/>
      <c r="H518" s="98">
        <v>370000</v>
      </c>
    </row>
    <row r="519" spans="1:8" s="1" customFormat="1" x14ac:dyDescent="0.25">
      <c r="A519" s="96">
        <v>180</v>
      </c>
      <c r="B519" s="112" t="s">
        <v>5491</v>
      </c>
      <c r="C519" s="97" t="s">
        <v>5557</v>
      </c>
      <c r="D519" s="99" t="s">
        <v>2779</v>
      </c>
      <c r="E519" s="98">
        <v>560000</v>
      </c>
      <c r="F519" s="95"/>
      <c r="G519" s="100"/>
      <c r="H519" s="98">
        <v>560000</v>
      </c>
    </row>
    <row r="520" spans="1:8" s="1" customFormat="1" x14ac:dyDescent="0.25">
      <c r="A520" s="96">
        <v>181</v>
      </c>
      <c r="B520" s="112" t="s">
        <v>5492</v>
      </c>
      <c r="C520" s="97" t="s">
        <v>3285</v>
      </c>
      <c r="D520" s="99" t="s">
        <v>2779</v>
      </c>
      <c r="E520" s="98">
        <v>560000</v>
      </c>
      <c r="F520" s="95"/>
      <c r="G520" s="100"/>
      <c r="H520" s="98">
        <v>560000</v>
      </c>
    </row>
    <row r="521" spans="1:8" s="1" customFormat="1" x14ac:dyDescent="0.25">
      <c r="A521" s="96">
        <v>182</v>
      </c>
      <c r="B521" s="112" t="s">
        <v>5493</v>
      </c>
      <c r="C521" s="97" t="s">
        <v>486</v>
      </c>
      <c r="D521" s="99" t="s">
        <v>2779</v>
      </c>
      <c r="E521" s="98">
        <v>560000</v>
      </c>
      <c r="F521" s="95"/>
      <c r="G521" s="100"/>
      <c r="H521" s="98">
        <v>560000</v>
      </c>
    </row>
    <row r="522" spans="1:8" s="1" customFormat="1" x14ac:dyDescent="0.25">
      <c r="A522" s="96">
        <v>183</v>
      </c>
      <c r="B522" s="112" t="s">
        <v>5494</v>
      </c>
      <c r="C522" s="97" t="s">
        <v>30</v>
      </c>
      <c r="D522" s="99" t="s">
        <v>2779</v>
      </c>
      <c r="E522" s="98">
        <v>560000</v>
      </c>
      <c r="F522" s="95"/>
      <c r="G522" s="100"/>
      <c r="H522" s="98">
        <v>560000</v>
      </c>
    </row>
    <row r="523" spans="1:8" s="1" customFormat="1" x14ac:dyDescent="0.25">
      <c r="A523" s="96">
        <v>184</v>
      </c>
      <c r="B523" s="112" t="s">
        <v>5495</v>
      </c>
      <c r="C523" s="97" t="s">
        <v>1608</v>
      </c>
      <c r="D523" s="99" t="s">
        <v>2779</v>
      </c>
      <c r="E523" s="98">
        <v>560000</v>
      </c>
      <c r="F523" s="95"/>
      <c r="G523" s="98">
        <v>560000</v>
      </c>
    </row>
    <row r="524" spans="1:8" s="1" customFormat="1" x14ac:dyDescent="0.25">
      <c r="A524" s="96">
        <v>185</v>
      </c>
      <c r="B524" s="112" t="s">
        <v>5496</v>
      </c>
      <c r="C524" s="97" t="s">
        <v>1608</v>
      </c>
      <c r="D524" s="99" t="s">
        <v>750</v>
      </c>
      <c r="E524" s="98">
        <v>400000</v>
      </c>
      <c r="F524" s="95"/>
      <c r="G524" s="98">
        <v>400000</v>
      </c>
    </row>
    <row r="525" spans="1:8" s="1" customFormat="1" x14ac:dyDescent="0.25">
      <c r="A525" s="96">
        <v>186</v>
      </c>
      <c r="B525" s="112" t="s">
        <v>5497</v>
      </c>
      <c r="C525" s="97" t="s">
        <v>241</v>
      </c>
      <c r="D525" s="99" t="s">
        <v>2779</v>
      </c>
      <c r="E525" s="98">
        <v>560000</v>
      </c>
      <c r="F525" s="95"/>
      <c r="G525" s="98">
        <v>560000</v>
      </c>
    </row>
    <row r="526" spans="1:8" s="1" customFormat="1" x14ac:dyDescent="0.25">
      <c r="A526" s="96">
        <v>187</v>
      </c>
      <c r="B526" s="112" t="s">
        <v>5498</v>
      </c>
      <c r="C526" s="97" t="s">
        <v>3245</v>
      </c>
      <c r="D526" s="99" t="s">
        <v>2779</v>
      </c>
      <c r="E526" s="98">
        <v>560000</v>
      </c>
      <c r="F526" s="95"/>
      <c r="G526" s="98">
        <v>560000</v>
      </c>
    </row>
    <row r="527" spans="1:8" s="1" customFormat="1" x14ac:dyDescent="0.25">
      <c r="A527" s="96">
        <v>188</v>
      </c>
      <c r="B527" s="112" t="s">
        <v>5499</v>
      </c>
      <c r="C527" s="97" t="s">
        <v>1277</v>
      </c>
      <c r="D527" s="99" t="s">
        <v>2779</v>
      </c>
      <c r="E527" s="98">
        <v>560000</v>
      </c>
      <c r="F527" s="95"/>
      <c r="G527" s="98">
        <v>560000</v>
      </c>
    </row>
    <row r="528" spans="1:8" s="1" customFormat="1" x14ac:dyDescent="0.25">
      <c r="A528" s="96">
        <v>189</v>
      </c>
      <c r="B528" s="112" t="s">
        <v>5500</v>
      </c>
      <c r="C528" s="97" t="s">
        <v>1238</v>
      </c>
      <c r="D528" s="99" t="s">
        <v>2779</v>
      </c>
      <c r="E528" s="98">
        <v>560000</v>
      </c>
      <c r="F528" s="95"/>
      <c r="G528" s="98">
        <v>560000</v>
      </c>
    </row>
    <row r="529" spans="1:7" s="1" customFormat="1" x14ac:dyDescent="0.25">
      <c r="A529" s="96">
        <v>190</v>
      </c>
      <c r="B529" s="112" t="s">
        <v>5501</v>
      </c>
      <c r="C529" s="97" t="s">
        <v>1243</v>
      </c>
      <c r="D529" s="99" t="s">
        <v>2779</v>
      </c>
      <c r="E529" s="98">
        <v>560000</v>
      </c>
      <c r="F529" s="95"/>
      <c r="G529" s="98">
        <v>560000</v>
      </c>
    </row>
    <row r="530" spans="1:7" s="1" customFormat="1" x14ac:dyDescent="0.25">
      <c r="A530" s="96">
        <v>191</v>
      </c>
      <c r="B530" s="112" t="s">
        <v>5502</v>
      </c>
      <c r="C530" s="97" t="s">
        <v>3985</v>
      </c>
      <c r="D530" s="99" t="s">
        <v>2779</v>
      </c>
      <c r="E530" s="98">
        <v>560000</v>
      </c>
      <c r="F530" s="95"/>
      <c r="G530" s="98">
        <v>560000</v>
      </c>
    </row>
    <row r="531" spans="1:7" s="1" customFormat="1" x14ac:dyDescent="0.25">
      <c r="A531" s="96">
        <v>192</v>
      </c>
      <c r="B531" s="112" t="s">
        <v>5503</v>
      </c>
      <c r="C531" s="97" t="s">
        <v>3986</v>
      </c>
      <c r="D531" s="99" t="s">
        <v>2779</v>
      </c>
      <c r="E531" s="98">
        <v>560000</v>
      </c>
      <c r="F531" s="95"/>
      <c r="G531" s="98">
        <v>560000</v>
      </c>
    </row>
    <row r="532" spans="1:7" s="1" customFormat="1" x14ac:dyDescent="0.25">
      <c r="A532" s="96">
        <v>193</v>
      </c>
      <c r="B532" s="112" t="s">
        <v>5504</v>
      </c>
      <c r="C532" s="97" t="s">
        <v>1457</v>
      </c>
      <c r="D532" s="99" t="s">
        <v>2779</v>
      </c>
      <c r="E532" s="98">
        <v>560000</v>
      </c>
      <c r="F532" s="95"/>
      <c r="G532" s="98">
        <v>560000</v>
      </c>
    </row>
    <row r="533" spans="1:7" s="1" customFormat="1" x14ac:dyDescent="0.25">
      <c r="A533" s="96">
        <v>194</v>
      </c>
      <c r="B533" s="112" t="s">
        <v>5505</v>
      </c>
      <c r="C533" s="97" t="s">
        <v>5558</v>
      </c>
      <c r="D533" s="99" t="s">
        <v>2779</v>
      </c>
      <c r="E533" s="98">
        <v>560000</v>
      </c>
      <c r="F533" s="95"/>
      <c r="G533" s="98">
        <v>560000</v>
      </c>
    </row>
    <row r="534" spans="1:7" s="1" customFormat="1" x14ac:dyDescent="0.25">
      <c r="A534" s="96">
        <v>195</v>
      </c>
      <c r="B534" s="112" t="s">
        <v>5506</v>
      </c>
      <c r="C534" s="97" t="s">
        <v>5559</v>
      </c>
      <c r="D534" s="99" t="s">
        <v>2779</v>
      </c>
      <c r="E534" s="98">
        <v>560000</v>
      </c>
      <c r="F534" s="95"/>
      <c r="G534" s="98">
        <v>560000</v>
      </c>
    </row>
    <row r="535" spans="1:7" s="1" customFormat="1" x14ac:dyDescent="0.25">
      <c r="A535" s="96">
        <v>196</v>
      </c>
      <c r="B535" s="112" t="s">
        <v>5507</v>
      </c>
      <c r="C535" s="97" t="s">
        <v>5560</v>
      </c>
      <c r="D535" s="99" t="s">
        <v>2779</v>
      </c>
      <c r="E535" s="98">
        <v>560000</v>
      </c>
      <c r="F535" s="95"/>
      <c r="G535" s="98">
        <v>560000</v>
      </c>
    </row>
    <row r="536" spans="1:7" s="1" customFormat="1" x14ac:dyDescent="0.25">
      <c r="A536" s="96">
        <v>197</v>
      </c>
      <c r="B536" s="112" t="s">
        <v>5508</v>
      </c>
      <c r="C536" s="97" t="s">
        <v>1302</v>
      </c>
      <c r="D536" s="99" t="s">
        <v>2779</v>
      </c>
      <c r="E536" s="98">
        <v>560000</v>
      </c>
      <c r="F536" s="95"/>
      <c r="G536" s="98">
        <v>560000</v>
      </c>
    </row>
    <row r="537" spans="1:7" s="1" customFormat="1" x14ac:dyDescent="0.25">
      <c r="A537" s="96">
        <v>198</v>
      </c>
      <c r="B537" s="112" t="s">
        <v>5509</v>
      </c>
      <c r="C537" s="97" t="s">
        <v>96</v>
      </c>
      <c r="D537" s="99" t="s">
        <v>2779</v>
      </c>
      <c r="E537" s="98">
        <v>560000</v>
      </c>
      <c r="F537" s="95"/>
      <c r="G537" s="98">
        <v>560000</v>
      </c>
    </row>
    <row r="538" spans="1:7" s="1" customFormat="1" x14ac:dyDescent="0.25">
      <c r="A538" s="96">
        <v>199</v>
      </c>
      <c r="B538" s="112" t="s">
        <v>5510</v>
      </c>
      <c r="C538" s="97" t="s">
        <v>28</v>
      </c>
      <c r="D538" s="99" t="s">
        <v>2779</v>
      </c>
      <c r="E538" s="98">
        <v>560000</v>
      </c>
      <c r="F538" s="95"/>
      <c r="G538" s="98">
        <v>560000</v>
      </c>
    </row>
    <row r="539" spans="1:7" s="1" customFormat="1" x14ac:dyDescent="0.25">
      <c r="A539" s="96">
        <v>200</v>
      </c>
      <c r="B539" s="112" t="s">
        <v>5511</v>
      </c>
      <c r="C539" s="97" t="s">
        <v>27</v>
      </c>
      <c r="D539" s="99" t="s">
        <v>2779</v>
      </c>
      <c r="E539" s="98">
        <v>560000</v>
      </c>
      <c r="F539" s="95"/>
      <c r="G539" s="98">
        <v>560000</v>
      </c>
    </row>
    <row r="540" spans="1:7" s="1" customFormat="1" x14ac:dyDescent="0.25">
      <c r="A540" s="96">
        <v>201</v>
      </c>
      <c r="B540" s="112" t="s">
        <v>5512</v>
      </c>
      <c r="C540" s="97" t="s">
        <v>64</v>
      </c>
      <c r="D540" s="99" t="s">
        <v>2779</v>
      </c>
      <c r="E540" s="98">
        <v>560000</v>
      </c>
      <c r="F540" s="95"/>
      <c r="G540" s="98">
        <v>560000</v>
      </c>
    </row>
    <row r="541" spans="1:7" s="1" customFormat="1" x14ac:dyDescent="0.25">
      <c r="A541" s="96">
        <v>202</v>
      </c>
      <c r="B541" s="112" t="s">
        <v>5513</v>
      </c>
      <c r="C541" s="97" t="s">
        <v>64</v>
      </c>
      <c r="D541" s="99" t="s">
        <v>2779</v>
      </c>
      <c r="E541" s="98">
        <v>560000</v>
      </c>
      <c r="F541" s="95"/>
      <c r="G541" s="98">
        <v>560000</v>
      </c>
    </row>
    <row r="542" spans="1:7" s="1" customFormat="1" x14ac:dyDescent="0.25">
      <c r="A542" s="96">
        <v>203</v>
      </c>
      <c r="B542" s="112" t="s">
        <v>5514</v>
      </c>
      <c r="C542" s="97" t="s">
        <v>1662</v>
      </c>
      <c r="D542" s="99" t="s">
        <v>2779</v>
      </c>
      <c r="E542" s="98">
        <v>560000</v>
      </c>
      <c r="F542" s="95"/>
      <c r="G542" s="98">
        <v>560000</v>
      </c>
    </row>
    <row r="543" spans="1:7" s="1" customFormat="1" x14ac:dyDescent="0.25">
      <c r="A543" s="96">
        <v>204</v>
      </c>
      <c r="B543" s="112" t="s">
        <v>5515</v>
      </c>
      <c r="C543" s="97" t="s">
        <v>468</v>
      </c>
      <c r="D543" s="99" t="s">
        <v>2779</v>
      </c>
      <c r="E543" s="98">
        <v>560000</v>
      </c>
      <c r="F543" s="95"/>
      <c r="G543" s="98">
        <v>560000</v>
      </c>
    </row>
    <row r="544" spans="1:7" s="1" customFormat="1" x14ac:dyDescent="0.25">
      <c r="A544" s="96">
        <v>205</v>
      </c>
      <c r="B544" s="112" t="s">
        <v>5516</v>
      </c>
      <c r="C544" s="97" t="s">
        <v>271</v>
      </c>
      <c r="D544" s="99" t="s">
        <v>5562</v>
      </c>
      <c r="E544" s="98">
        <v>400000</v>
      </c>
      <c r="F544" s="95"/>
      <c r="G544" s="98">
        <v>400000</v>
      </c>
    </row>
    <row r="545" spans="1:7" s="1" customFormat="1" x14ac:dyDescent="0.25">
      <c r="A545" s="96">
        <v>206</v>
      </c>
      <c r="B545" s="112" t="s">
        <v>5517</v>
      </c>
      <c r="C545" s="97" t="s">
        <v>1294</v>
      </c>
      <c r="D545" s="99" t="s">
        <v>2779</v>
      </c>
      <c r="E545" s="98">
        <v>560000</v>
      </c>
      <c r="F545" s="95"/>
      <c r="G545" s="98">
        <v>560000</v>
      </c>
    </row>
    <row r="546" spans="1:7" s="1" customFormat="1" x14ac:dyDescent="0.25">
      <c r="A546" s="96">
        <v>207</v>
      </c>
      <c r="B546" s="112" t="s">
        <v>5518</v>
      </c>
      <c r="C546" s="97" t="s">
        <v>1295</v>
      </c>
      <c r="D546" s="99" t="s">
        <v>2779</v>
      </c>
      <c r="E546" s="98">
        <v>560000</v>
      </c>
      <c r="F546" s="95"/>
      <c r="G546" s="98">
        <v>560000</v>
      </c>
    </row>
    <row r="547" spans="1:7" s="1" customFormat="1" x14ac:dyDescent="0.25">
      <c r="A547" s="96">
        <v>208</v>
      </c>
      <c r="B547" s="112" t="s">
        <v>5519</v>
      </c>
      <c r="C547" s="97" t="s">
        <v>1247</v>
      </c>
      <c r="D547" s="99" t="s">
        <v>2779</v>
      </c>
      <c r="E547" s="98">
        <v>560000</v>
      </c>
      <c r="F547" s="95"/>
      <c r="G547" s="98">
        <v>560000</v>
      </c>
    </row>
    <row r="548" spans="1:7" s="1" customFormat="1" x14ac:dyDescent="0.25">
      <c r="A548" s="96">
        <v>209</v>
      </c>
      <c r="B548" s="112" t="s">
        <v>5520</v>
      </c>
      <c r="C548" s="97" t="s">
        <v>1629</v>
      </c>
      <c r="D548" s="99" t="s">
        <v>2779</v>
      </c>
      <c r="E548" s="98">
        <v>560000</v>
      </c>
      <c r="F548" s="95"/>
      <c r="G548" s="98">
        <v>560000</v>
      </c>
    </row>
    <row r="549" spans="1:7" s="1" customFormat="1" x14ac:dyDescent="0.25">
      <c r="A549" s="96">
        <v>210</v>
      </c>
      <c r="B549" s="112" t="s">
        <v>5521</v>
      </c>
      <c r="C549" s="97" t="s">
        <v>1244</v>
      </c>
      <c r="D549" s="99" t="s">
        <v>2779</v>
      </c>
      <c r="E549" s="98">
        <v>560000</v>
      </c>
      <c r="F549" s="95"/>
      <c r="G549" s="98">
        <v>560000</v>
      </c>
    </row>
    <row r="550" spans="1:7" s="1" customFormat="1" x14ac:dyDescent="0.25">
      <c r="A550" s="96">
        <v>211</v>
      </c>
      <c r="B550" s="112" t="s">
        <v>5522</v>
      </c>
      <c r="C550" s="97" t="s">
        <v>1529</v>
      </c>
      <c r="D550" s="99" t="s">
        <v>2779</v>
      </c>
      <c r="E550" s="98">
        <v>560000</v>
      </c>
      <c r="F550" s="95"/>
      <c r="G550" s="98">
        <v>560000</v>
      </c>
    </row>
    <row r="551" spans="1:7" s="1" customFormat="1" x14ac:dyDescent="0.25">
      <c r="A551" s="96">
        <v>212</v>
      </c>
      <c r="B551" s="112" t="s">
        <v>5523</v>
      </c>
      <c r="C551" s="97" t="s">
        <v>3372</v>
      </c>
      <c r="D551" s="99" t="s">
        <v>2779</v>
      </c>
      <c r="E551" s="98">
        <v>560000</v>
      </c>
      <c r="F551" s="95"/>
      <c r="G551" s="98">
        <v>560000</v>
      </c>
    </row>
    <row r="552" spans="1:7" s="1" customFormat="1" x14ac:dyDescent="0.25">
      <c r="A552" s="96">
        <v>213</v>
      </c>
      <c r="B552" s="112" t="s">
        <v>5524</v>
      </c>
      <c r="C552" s="97" t="s">
        <v>1341</v>
      </c>
      <c r="D552" s="99" t="s">
        <v>2779</v>
      </c>
      <c r="E552" s="98">
        <v>560000</v>
      </c>
      <c r="F552" s="95"/>
      <c r="G552" s="98">
        <v>560000</v>
      </c>
    </row>
    <row r="553" spans="1:7" s="1" customFormat="1" x14ac:dyDescent="0.25">
      <c r="A553" s="96">
        <v>214</v>
      </c>
      <c r="B553" s="112" t="s">
        <v>5525</v>
      </c>
      <c r="C553" s="97" t="s">
        <v>1343</v>
      </c>
      <c r="D553" s="99" t="s">
        <v>2779</v>
      </c>
      <c r="E553" s="98">
        <v>560000</v>
      </c>
      <c r="F553" s="95"/>
      <c r="G553" s="98">
        <v>560000</v>
      </c>
    </row>
    <row r="554" spans="1:7" s="1" customFormat="1" x14ac:dyDescent="0.25">
      <c r="A554" s="96">
        <v>215</v>
      </c>
      <c r="B554" s="112" t="s">
        <v>5526</v>
      </c>
      <c r="C554" s="97" t="s">
        <v>3360</v>
      </c>
      <c r="D554" s="99" t="s">
        <v>2779</v>
      </c>
      <c r="E554" s="98">
        <v>560000</v>
      </c>
      <c r="F554" s="95"/>
      <c r="G554" s="98">
        <v>560000</v>
      </c>
    </row>
    <row r="555" spans="1:7" s="1" customFormat="1" x14ac:dyDescent="0.25">
      <c r="A555" s="96">
        <v>216</v>
      </c>
      <c r="B555" s="112" t="s">
        <v>5527</v>
      </c>
      <c r="C555" s="97" t="s">
        <v>309</v>
      </c>
      <c r="D555" s="99" t="s">
        <v>2779</v>
      </c>
      <c r="E555" s="98">
        <v>560000</v>
      </c>
      <c r="F555" s="95"/>
      <c r="G555" s="98">
        <v>560000</v>
      </c>
    </row>
    <row r="556" spans="1:7" s="1" customFormat="1" x14ac:dyDescent="0.25">
      <c r="A556" s="96">
        <v>217</v>
      </c>
      <c r="B556" s="112" t="s">
        <v>5528</v>
      </c>
      <c r="C556" s="97" t="s">
        <v>304</v>
      </c>
      <c r="D556" s="99" t="s">
        <v>2779</v>
      </c>
      <c r="E556" s="98">
        <v>560000</v>
      </c>
      <c r="F556" s="95"/>
      <c r="G556" s="98">
        <v>560000</v>
      </c>
    </row>
    <row r="557" spans="1:7" s="1" customFormat="1" x14ac:dyDescent="0.25">
      <c r="A557" s="96">
        <v>218</v>
      </c>
      <c r="B557" s="112" t="s">
        <v>5529</v>
      </c>
      <c r="C557" s="97" t="s">
        <v>3330</v>
      </c>
      <c r="D557" s="99" t="s">
        <v>2779</v>
      </c>
      <c r="E557" s="98">
        <v>560000</v>
      </c>
      <c r="F557" s="95"/>
      <c r="G557" s="98">
        <v>560000</v>
      </c>
    </row>
    <row r="558" spans="1:7" s="1" customFormat="1" x14ac:dyDescent="0.25">
      <c r="A558" s="96">
        <v>219</v>
      </c>
      <c r="B558" s="112" t="s">
        <v>5530</v>
      </c>
      <c r="C558" s="97" t="s">
        <v>1667</v>
      </c>
      <c r="D558" s="99" t="s">
        <v>2779</v>
      </c>
      <c r="E558" s="98">
        <v>560000</v>
      </c>
      <c r="F558" s="95"/>
      <c r="G558" s="98">
        <v>560000</v>
      </c>
    </row>
    <row r="559" spans="1:7" s="1" customFormat="1" x14ac:dyDescent="0.25">
      <c r="A559" s="96">
        <v>220</v>
      </c>
      <c r="B559" s="112" t="s">
        <v>5531</v>
      </c>
      <c r="C559" s="97" t="s">
        <v>3373</v>
      </c>
      <c r="D559" s="99" t="s">
        <v>2779</v>
      </c>
      <c r="E559" s="98">
        <v>560000</v>
      </c>
      <c r="F559" s="95"/>
      <c r="G559" s="98">
        <v>560000</v>
      </c>
    </row>
    <row r="560" spans="1:7" s="1" customFormat="1" x14ac:dyDescent="0.25">
      <c r="A560" s="96">
        <v>221</v>
      </c>
      <c r="B560" s="112" t="s">
        <v>5532</v>
      </c>
      <c r="C560" s="97" t="s">
        <v>3944</v>
      </c>
      <c r="D560" s="99" t="s">
        <v>2779</v>
      </c>
      <c r="E560" s="98">
        <v>560000</v>
      </c>
      <c r="F560" s="95"/>
      <c r="G560" s="98">
        <v>560000</v>
      </c>
    </row>
    <row r="561" spans="1:7" s="1" customFormat="1" x14ac:dyDescent="0.25">
      <c r="A561" s="96">
        <v>222</v>
      </c>
      <c r="B561" s="112" t="s">
        <v>5533</v>
      </c>
      <c r="C561" s="97" t="s">
        <v>3945</v>
      </c>
      <c r="D561" s="99" t="s">
        <v>2779</v>
      </c>
      <c r="E561" s="98">
        <v>560000</v>
      </c>
      <c r="F561" s="95"/>
      <c r="G561" s="98">
        <v>560000</v>
      </c>
    </row>
    <row r="562" spans="1:7" s="1" customFormat="1" x14ac:dyDescent="0.25">
      <c r="A562" s="96">
        <v>223</v>
      </c>
      <c r="B562" s="112" t="s">
        <v>5534</v>
      </c>
      <c r="C562" s="97" t="s">
        <v>1814</v>
      </c>
      <c r="D562" s="99" t="s">
        <v>2779</v>
      </c>
      <c r="E562" s="98">
        <v>560000</v>
      </c>
      <c r="F562" s="95"/>
      <c r="G562" s="98">
        <v>560000</v>
      </c>
    </row>
    <row r="563" spans="1:7" s="1" customFormat="1" x14ac:dyDescent="0.25">
      <c r="A563" s="96">
        <v>224</v>
      </c>
      <c r="B563" s="112" t="s">
        <v>5535</v>
      </c>
      <c r="C563" s="97" t="s">
        <v>1569</v>
      </c>
      <c r="D563" s="99" t="s">
        <v>2779</v>
      </c>
      <c r="E563" s="98">
        <v>560000</v>
      </c>
      <c r="F563" s="95"/>
      <c r="G563" s="98">
        <v>560000</v>
      </c>
    </row>
    <row r="564" spans="1:7" s="1" customFormat="1" x14ac:dyDescent="0.25">
      <c r="A564" s="96">
        <v>225</v>
      </c>
      <c r="B564" s="112" t="s">
        <v>5536</v>
      </c>
      <c r="C564" s="97" t="s">
        <v>1842</v>
      </c>
      <c r="D564" s="99" t="s">
        <v>2779</v>
      </c>
      <c r="E564" s="98">
        <v>560000</v>
      </c>
      <c r="F564" s="95"/>
      <c r="G564" s="98">
        <v>560000</v>
      </c>
    </row>
    <row r="565" spans="1:7" s="1" customFormat="1" x14ac:dyDescent="0.25">
      <c r="A565" s="96">
        <v>226</v>
      </c>
      <c r="B565" s="112" t="s">
        <v>5537</v>
      </c>
      <c r="C565" s="97" t="s">
        <v>1811</v>
      </c>
      <c r="D565" s="99" t="s">
        <v>2779</v>
      </c>
      <c r="E565" s="98">
        <v>560000</v>
      </c>
      <c r="F565" s="95"/>
      <c r="G565" s="98">
        <v>560000</v>
      </c>
    </row>
    <row r="566" spans="1:7" s="1" customFormat="1" x14ac:dyDescent="0.25">
      <c r="A566" s="96">
        <v>227</v>
      </c>
      <c r="B566" s="112" t="s">
        <v>5538</v>
      </c>
      <c r="C566" s="97" t="s">
        <v>373</v>
      </c>
      <c r="D566" s="99" t="s">
        <v>2779</v>
      </c>
      <c r="E566" s="98">
        <v>560000</v>
      </c>
      <c r="F566" s="95"/>
      <c r="G566" s="98">
        <v>560000</v>
      </c>
    </row>
    <row r="567" spans="1:7" s="1" customFormat="1" x14ac:dyDescent="0.25">
      <c r="A567" s="96">
        <v>228</v>
      </c>
      <c r="B567" s="112" t="s">
        <v>5539</v>
      </c>
      <c r="C567" s="97" t="s">
        <v>1239</v>
      </c>
      <c r="D567" s="99" t="s">
        <v>2779</v>
      </c>
      <c r="E567" s="98">
        <v>560000</v>
      </c>
      <c r="F567" s="95"/>
      <c r="G567" s="98">
        <v>560000</v>
      </c>
    </row>
    <row r="568" spans="1:7" s="1" customFormat="1" x14ac:dyDescent="0.25">
      <c r="A568" s="96">
        <v>229</v>
      </c>
      <c r="B568" s="112" t="s">
        <v>5540</v>
      </c>
      <c r="C568" s="97" t="s">
        <v>1500</v>
      </c>
      <c r="D568" s="99" t="s">
        <v>2779</v>
      </c>
      <c r="E568" s="98">
        <v>560000</v>
      </c>
      <c r="F568" s="95"/>
      <c r="G568" s="98">
        <v>560000</v>
      </c>
    </row>
    <row r="569" spans="1:7" s="1" customFormat="1" x14ac:dyDescent="0.25">
      <c r="A569" s="96">
        <v>230</v>
      </c>
      <c r="B569" s="112" t="s">
        <v>5541</v>
      </c>
      <c r="C569" s="97" t="s">
        <v>419</v>
      </c>
      <c r="D569" s="99" t="s">
        <v>2779</v>
      </c>
      <c r="E569" s="98">
        <v>560000</v>
      </c>
      <c r="F569" s="95"/>
      <c r="G569" s="98">
        <v>560000</v>
      </c>
    </row>
    <row r="570" spans="1:7" s="1" customFormat="1" x14ac:dyDescent="0.25">
      <c r="A570" s="96">
        <v>231</v>
      </c>
      <c r="B570" s="112" t="s">
        <v>5542</v>
      </c>
      <c r="C570" s="97" t="s">
        <v>3336</v>
      </c>
      <c r="D570" s="99" t="s">
        <v>2779</v>
      </c>
      <c r="E570" s="98">
        <v>560000</v>
      </c>
      <c r="F570" s="95"/>
      <c r="G570" s="98">
        <v>560000</v>
      </c>
    </row>
    <row r="571" spans="1:7" s="1" customFormat="1" x14ac:dyDescent="0.25">
      <c r="A571" s="96">
        <v>232</v>
      </c>
      <c r="B571" s="112" t="s">
        <v>5543</v>
      </c>
      <c r="C571" s="97" t="s">
        <v>1568</v>
      </c>
      <c r="D571" s="99" t="s">
        <v>2779</v>
      </c>
      <c r="E571" s="98">
        <v>560000</v>
      </c>
      <c r="F571" s="95"/>
      <c r="G571" s="98">
        <v>560000</v>
      </c>
    </row>
    <row r="572" spans="1:7" s="1" customFormat="1" x14ac:dyDescent="0.25">
      <c r="A572" s="96">
        <v>233</v>
      </c>
      <c r="B572" s="112" t="s">
        <v>5544</v>
      </c>
      <c r="C572" s="97" t="s">
        <v>376</v>
      </c>
      <c r="D572" s="99" t="s">
        <v>2779</v>
      </c>
      <c r="E572" s="98">
        <v>560000</v>
      </c>
      <c r="F572" s="95"/>
      <c r="G572" s="98">
        <v>560000</v>
      </c>
    </row>
    <row r="573" spans="1:7" s="1" customFormat="1" x14ac:dyDescent="0.25">
      <c r="A573" s="96">
        <v>234</v>
      </c>
      <c r="B573" s="112" t="s">
        <v>5545</v>
      </c>
      <c r="C573" s="97" t="s">
        <v>1636</v>
      </c>
      <c r="D573" s="99" t="s">
        <v>2779</v>
      </c>
      <c r="E573" s="98">
        <v>560000</v>
      </c>
      <c r="F573" s="95"/>
      <c r="G573" s="98">
        <v>560000</v>
      </c>
    </row>
    <row r="574" spans="1:7" s="1" customFormat="1" x14ac:dyDescent="0.25">
      <c r="A574" s="96">
        <v>235</v>
      </c>
      <c r="B574" s="112" t="s">
        <v>5546</v>
      </c>
      <c r="C574" s="97" t="s">
        <v>3268</v>
      </c>
      <c r="D574" s="99" t="s">
        <v>2779</v>
      </c>
      <c r="E574" s="98">
        <v>560000</v>
      </c>
      <c r="F574" s="95"/>
      <c r="G574" s="98">
        <v>560000</v>
      </c>
    </row>
    <row r="575" spans="1:7" s="1" customFormat="1" x14ac:dyDescent="0.25">
      <c r="A575" s="96">
        <v>236</v>
      </c>
      <c r="B575" s="112" t="s">
        <v>5547</v>
      </c>
      <c r="C575" s="97" t="s">
        <v>86</v>
      </c>
      <c r="D575" s="99" t="s">
        <v>2779</v>
      </c>
      <c r="E575" s="98">
        <v>560000</v>
      </c>
      <c r="F575" s="95"/>
      <c r="G575" s="98">
        <v>560000</v>
      </c>
    </row>
    <row r="576" spans="1:7" s="1" customFormat="1" x14ac:dyDescent="0.25">
      <c r="A576" s="96">
        <v>237</v>
      </c>
      <c r="B576" s="112" t="s">
        <v>5548</v>
      </c>
      <c r="C576" s="97" t="s">
        <v>1442</v>
      </c>
      <c r="D576" s="99" t="s">
        <v>2779</v>
      </c>
      <c r="E576" s="98">
        <v>560000</v>
      </c>
      <c r="F576" s="95"/>
      <c r="G576" s="98">
        <v>560000</v>
      </c>
    </row>
    <row r="577" spans="1:8" s="1" customFormat="1" x14ac:dyDescent="0.25">
      <c r="A577" s="96">
        <v>238</v>
      </c>
      <c r="B577" s="112" t="s">
        <v>5549</v>
      </c>
      <c r="C577" s="97" t="s">
        <v>1511</v>
      </c>
      <c r="D577" s="99" t="s">
        <v>2779</v>
      </c>
      <c r="E577" s="98">
        <v>560000</v>
      </c>
      <c r="F577" s="95"/>
      <c r="G577" s="98">
        <v>560000</v>
      </c>
    </row>
    <row r="578" spans="1:8" s="1" customFormat="1" x14ac:dyDescent="0.25">
      <c r="A578" s="96">
        <v>239</v>
      </c>
      <c r="B578" s="112" t="s">
        <v>5550</v>
      </c>
      <c r="C578" s="97" t="s">
        <v>5561</v>
      </c>
      <c r="D578" s="99" t="s">
        <v>5582</v>
      </c>
      <c r="E578" s="98">
        <v>42900000</v>
      </c>
      <c r="F578" s="95">
        <v>286</v>
      </c>
      <c r="G578" s="98">
        <v>42900000</v>
      </c>
    </row>
    <row r="579" spans="1:8" s="1" customFormat="1" x14ac:dyDescent="0.25">
      <c r="A579" s="96">
        <v>240</v>
      </c>
      <c r="B579" s="112" t="s">
        <v>5551</v>
      </c>
      <c r="C579" s="97" t="s">
        <v>1424</v>
      </c>
      <c r="D579" s="99" t="s">
        <v>2779</v>
      </c>
      <c r="E579" s="98">
        <v>560000</v>
      </c>
      <c r="F579" s="95"/>
      <c r="G579" s="98">
        <v>560000</v>
      </c>
    </row>
    <row r="580" spans="1:8" s="1" customFormat="1" x14ac:dyDescent="0.25">
      <c r="A580" s="96">
        <v>241</v>
      </c>
      <c r="B580" s="112" t="s">
        <v>5552</v>
      </c>
      <c r="C580" s="97" t="s">
        <v>3974</v>
      </c>
      <c r="D580" s="99" t="s">
        <v>2779</v>
      </c>
      <c r="E580" s="98">
        <v>560000</v>
      </c>
      <c r="F580" s="95"/>
      <c r="G580" s="98">
        <v>560000</v>
      </c>
    </row>
    <row r="581" spans="1:8" s="1" customFormat="1" x14ac:dyDescent="0.25">
      <c r="A581" s="96">
        <v>242</v>
      </c>
      <c r="B581" s="112" t="s">
        <v>5553</v>
      </c>
      <c r="C581" s="97" t="s">
        <v>314</v>
      </c>
      <c r="D581" s="99" t="s">
        <v>2779</v>
      </c>
      <c r="E581" s="98">
        <v>560000</v>
      </c>
      <c r="F581" s="95"/>
      <c r="G581" s="98">
        <v>560000</v>
      </c>
    </row>
    <row r="582" spans="1:8" s="1" customFormat="1" x14ac:dyDescent="0.25">
      <c r="A582" s="96">
        <v>243</v>
      </c>
      <c r="B582" s="112" t="s">
        <v>5554</v>
      </c>
      <c r="C582" s="97" t="s">
        <v>1299</v>
      </c>
      <c r="D582" s="99" t="s">
        <v>2779</v>
      </c>
      <c r="E582" s="98">
        <v>560000</v>
      </c>
      <c r="F582" s="95"/>
      <c r="G582" s="98">
        <v>560000</v>
      </c>
    </row>
    <row r="583" spans="1:8" s="1" customFormat="1" x14ac:dyDescent="0.25">
      <c r="A583" s="96">
        <v>244</v>
      </c>
      <c r="B583" s="112" t="s">
        <v>5569</v>
      </c>
      <c r="C583" s="97" t="s">
        <v>5584</v>
      </c>
      <c r="D583" s="99" t="s">
        <v>2779</v>
      </c>
      <c r="E583" s="98">
        <v>560000</v>
      </c>
      <c r="F583" s="95"/>
      <c r="G583" s="98">
        <v>560000</v>
      </c>
    </row>
    <row r="584" spans="1:8" s="1" customFormat="1" x14ac:dyDescent="0.25">
      <c r="A584" s="96">
        <v>245</v>
      </c>
      <c r="B584" s="112" t="s">
        <v>5570</v>
      </c>
      <c r="C584" s="172" t="s">
        <v>1327</v>
      </c>
      <c r="D584" s="169" t="s">
        <v>2779</v>
      </c>
      <c r="E584" s="170">
        <v>560000</v>
      </c>
      <c r="F584" s="171"/>
      <c r="G584" s="100"/>
      <c r="H584" s="170">
        <v>560000</v>
      </c>
    </row>
    <row r="585" spans="1:8" s="1" customFormat="1" x14ac:dyDescent="0.25">
      <c r="A585" s="96">
        <v>246</v>
      </c>
      <c r="B585" s="112" t="s">
        <v>5571</v>
      </c>
      <c r="C585" s="172" t="s">
        <v>1572</v>
      </c>
      <c r="D585" s="169" t="s">
        <v>2779</v>
      </c>
      <c r="E585" s="170">
        <v>560000</v>
      </c>
      <c r="F585" s="171"/>
      <c r="G585" s="100"/>
      <c r="H585" s="170">
        <v>560000</v>
      </c>
    </row>
    <row r="586" spans="1:8" s="1" customFormat="1" x14ac:dyDescent="0.25">
      <c r="A586" s="96">
        <v>247</v>
      </c>
      <c r="B586" s="112" t="s">
        <v>5572</v>
      </c>
      <c r="C586" s="172" t="s">
        <v>1653</v>
      </c>
      <c r="D586" s="169" t="s">
        <v>2779</v>
      </c>
      <c r="E586" s="170">
        <v>560000</v>
      </c>
      <c r="F586" s="171"/>
      <c r="G586" s="100"/>
      <c r="H586" s="170">
        <v>560000</v>
      </c>
    </row>
    <row r="587" spans="1:8" s="1" customFormat="1" x14ac:dyDescent="0.25">
      <c r="A587" s="96">
        <v>248</v>
      </c>
      <c r="B587" s="112" t="s">
        <v>5573</v>
      </c>
      <c r="C587" s="172" t="s">
        <v>5662</v>
      </c>
      <c r="D587" s="169" t="s">
        <v>2779</v>
      </c>
      <c r="E587" s="170">
        <v>560000</v>
      </c>
      <c r="F587" s="171"/>
      <c r="G587" s="100"/>
      <c r="H587" s="170">
        <v>560000</v>
      </c>
    </row>
    <row r="588" spans="1:8" s="1" customFormat="1" x14ac:dyDescent="0.25">
      <c r="A588" s="96">
        <v>249</v>
      </c>
      <c r="B588" s="112" t="s">
        <v>5574</v>
      </c>
      <c r="C588" s="172" t="s">
        <v>3332</v>
      </c>
      <c r="D588" s="169" t="s">
        <v>2779</v>
      </c>
      <c r="E588" s="170">
        <v>560000</v>
      </c>
      <c r="F588" s="171"/>
      <c r="G588" s="100"/>
      <c r="H588" s="170">
        <v>560000</v>
      </c>
    </row>
    <row r="589" spans="1:8" s="1" customFormat="1" x14ac:dyDescent="0.25">
      <c r="A589" s="96">
        <v>250</v>
      </c>
      <c r="B589" s="112" t="s">
        <v>5575</v>
      </c>
      <c r="C589" s="172" t="s">
        <v>3333</v>
      </c>
      <c r="D589" s="169" t="s">
        <v>2779</v>
      </c>
      <c r="E589" s="170">
        <v>560000</v>
      </c>
      <c r="F589" s="171"/>
      <c r="G589" s="100"/>
      <c r="H589" s="170">
        <v>560000</v>
      </c>
    </row>
    <row r="590" spans="1:8" s="1" customFormat="1" x14ac:dyDescent="0.25">
      <c r="A590" s="96">
        <v>251</v>
      </c>
      <c r="B590" s="112" t="s">
        <v>5576</v>
      </c>
      <c r="C590" s="172" t="s">
        <v>3367</v>
      </c>
      <c r="D590" s="169" t="s">
        <v>2779</v>
      </c>
      <c r="E590" s="170">
        <v>560000</v>
      </c>
      <c r="F590" s="171"/>
      <c r="G590" s="100"/>
      <c r="H590" s="170">
        <v>560000</v>
      </c>
    </row>
    <row r="591" spans="1:8" s="1" customFormat="1" x14ac:dyDescent="0.25">
      <c r="A591" s="96">
        <v>252</v>
      </c>
      <c r="B591" s="112" t="s">
        <v>5577</v>
      </c>
      <c r="C591" s="172" t="s">
        <v>1387</v>
      </c>
      <c r="D591" s="169" t="s">
        <v>2779</v>
      </c>
      <c r="E591" s="170">
        <v>560000</v>
      </c>
      <c r="F591" s="171"/>
      <c r="G591" s="100"/>
      <c r="H591" s="170">
        <v>560000</v>
      </c>
    </row>
    <row r="592" spans="1:8" s="1" customFormat="1" x14ac:dyDescent="0.25">
      <c r="A592" s="96">
        <v>253</v>
      </c>
      <c r="B592" s="112" t="s">
        <v>5578</v>
      </c>
      <c r="C592" s="172" t="s">
        <v>336</v>
      </c>
      <c r="D592" s="169" t="s">
        <v>2779</v>
      </c>
      <c r="E592" s="170">
        <v>560000</v>
      </c>
      <c r="F592" s="171"/>
      <c r="G592" s="100"/>
      <c r="H592" s="170">
        <v>560000</v>
      </c>
    </row>
    <row r="593" spans="1:9" s="1" customFormat="1" x14ac:dyDescent="0.25">
      <c r="A593" s="96">
        <v>254</v>
      </c>
      <c r="B593" s="112" t="s">
        <v>5579</v>
      </c>
      <c r="C593" s="172" t="s">
        <v>3288</v>
      </c>
      <c r="D593" s="169" t="s">
        <v>2779</v>
      </c>
      <c r="E593" s="170">
        <v>560000</v>
      </c>
      <c r="F593" s="171"/>
      <c r="G593" s="100"/>
      <c r="H593" s="170">
        <v>560000</v>
      </c>
    </row>
    <row r="594" spans="1:9" s="1" customFormat="1" x14ac:dyDescent="0.25">
      <c r="A594" s="96">
        <v>255</v>
      </c>
      <c r="B594" s="112" t="s">
        <v>5580</v>
      </c>
      <c r="C594" s="172" t="s">
        <v>333</v>
      </c>
      <c r="D594" s="169" t="s">
        <v>2779</v>
      </c>
      <c r="E594" s="170">
        <v>560000</v>
      </c>
      <c r="F594" s="171"/>
      <c r="G594" s="100"/>
      <c r="H594" s="170">
        <v>560000</v>
      </c>
    </row>
    <row r="595" spans="1:9" s="1" customFormat="1" x14ac:dyDescent="0.25">
      <c r="A595" s="96">
        <v>256</v>
      </c>
      <c r="B595" s="112" t="s">
        <v>5585</v>
      </c>
      <c r="C595" s="172" t="s">
        <v>334</v>
      </c>
      <c r="D595" s="169" t="s">
        <v>2779</v>
      </c>
      <c r="E595" s="170">
        <v>560000</v>
      </c>
      <c r="F595" s="171"/>
      <c r="G595" s="100"/>
      <c r="H595" s="170">
        <v>560000</v>
      </c>
    </row>
    <row r="596" spans="1:9" s="1" customFormat="1" x14ac:dyDescent="0.25">
      <c r="A596" s="96">
        <v>257</v>
      </c>
      <c r="B596" s="112" t="s">
        <v>5586</v>
      </c>
      <c r="C596" s="172" t="s">
        <v>3289</v>
      </c>
      <c r="D596" s="169" t="s">
        <v>2779</v>
      </c>
      <c r="E596" s="170">
        <v>560000</v>
      </c>
      <c r="F596" s="171"/>
      <c r="G596" s="100"/>
      <c r="H596" s="170">
        <v>560000</v>
      </c>
    </row>
    <row r="597" spans="1:9" s="1" customFormat="1" x14ac:dyDescent="0.25">
      <c r="A597" s="96">
        <v>258</v>
      </c>
      <c r="B597" s="112" t="s">
        <v>5587</v>
      </c>
      <c r="C597" s="172" t="s">
        <v>1323</v>
      </c>
      <c r="D597" s="169" t="s">
        <v>2779</v>
      </c>
      <c r="E597" s="170">
        <v>560000</v>
      </c>
      <c r="F597" s="171"/>
      <c r="G597" s="100"/>
      <c r="H597" s="170">
        <v>560000</v>
      </c>
    </row>
    <row r="598" spans="1:9" s="1" customFormat="1" x14ac:dyDescent="0.25">
      <c r="A598" s="96">
        <v>259</v>
      </c>
      <c r="B598" s="112" t="s">
        <v>5588</v>
      </c>
      <c r="C598" s="172" t="s">
        <v>73</v>
      </c>
      <c r="D598" s="169" t="s">
        <v>2779</v>
      </c>
      <c r="E598" s="170">
        <v>560000</v>
      </c>
      <c r="F598" s="171"/>
      <c r="G598" s="100"/>
      <c r="H598" s="170">
        <v>560000</v>
      </c>
    </row>
    <row r="599" spans="1:9" s="1" customFormat="1" x14ac:dyDescent="0.25">
      <c r="A599" s="96">
        <v>260</v>
      </c>
      <c r="B599" s="112" t="s">
        <v>5589</v>
      </c>
      <c r="C599" s="172" t="s">
        <v>3344</v>
      </c>
      <c r="D599" s="99" t="s">
        <v>1682</v>
      </c>
      <c r="E599" s="170">
        <v>480000</v>
      </c>
      <c r="F599" s="171"/>
      <c r="G599" s="100"/>
      <c r="H599" s="170">
        <v>480000</v>
      </c>
    </row>
    <row r="600" spans="1:9" s="1" customFormat="1" x14ac:dyDescent="0.25">
      <c r="A600" s="96">
        <v>261</v>
      </c>
      <c r="B600" s="112" t="s">
        <v>5590</v>
      </c>
      <c r="C600" s="172" t="s">
        <v>1251</v>
      </c>
      <c r="D600" s="169" t="s">
        <v>2779</v>
      </c>
      <c r="E600" s="170">
        <v>560000</v>
      </c>
      <c r="F600" s="171"/>
      <c r="G600" s="100"/>
      <c r="H600" s="170">
        <v>560000</v>
      </c>
    </row>
    <row r="601" spans="1:9" s="1" customFormat="1" x14ac:dyDescent="0.25">
      <c r="A601" s="96">
        <v>262</v>
      </c>
      <c r="B601" s="112" t="s">
        <v>5591</v>
      </c>
      <c r="C601" s="172" t="s">
        <v>5663</v>
      </c>
      <c r="D601" s="169" t="s">
        <v>1695</v>
      </c>
      <c r="E601" s="170">
        <v>38550000</v>
      </c>
      <c r="F601" s="171">
        <v>257</v>
      </c>
      <c r="G601" s="100"/>
      <c r="H601" s="170">
        <v>38550000</v>
      </c>
    </row>
    <row r="602" spans="1:9" s="1" customFormat="1" x14ac:dyDescent="0.25">
      <c r="A602" s="96">
        <v>263</v>
      </c>
      <c r="B602" s="112" t="s">
        <v>5592</v>
      </c>
      <c r="C602" s="172" t="s">
        <v>5664</v>
      </c>
      <c r="D602" s="169" t="s">
        <v>2779</v>
      </c>
      <c r="E602" s="170">
        <v>560000</v>
      </c>
      <c r="F602" s="171"/>
      <c r="G602" s="100"/>
      <c r="H602" s="170">
        <v>560000</v>
      </c>
    </row>
    <row r="603" spans="1:9" s="1" customFormat="1" x14ac:dyDescent="0.25">
      <c r="A603" s="96">
        <v>264</v>
      </c>
      <c r="B603" s="112" t="s">
        <v>5593</v>
      </c>
      <c r="C603" s="172" t="s">
        <v>1300</v>
      </c>
      <c r="D603" s="169" t="s">
        <v>2779</v>
      </c>
      <c r="E603" s="170">
        <v>560000</v>
      </c>
      <c r="F603" s="171"/>
      <c r="G603" s="100"/>
      <c r="H603" s="170">
        <v>560000</v>
      </c>
    </row>
    <row r="604" spans="1:9" s="1" customFormat="1" x14ac:dyDescent="0.25">
      <c r="A604" s="96">
        <v>265</v>
      </c>
      <c r="B604" s="112" t="s">
        <v>5594</v>
      </c>
      <c r="C604" s="172" t="s">
        <v>1312</v>
      </c>
      <c r="D604" s="169" t="s">
        <v>2779</v>
      </c>
      <c r="E604" s="170">
        <v>560000</v>
      </c>
      <c r="F604" s="171"/>
      <c r="G604" s="100"/>
      <c r="H604" s="170">
        <v>560000</v>
      </c>
    </row>
    <row r="605" spans="1:9" s="1" customFormat="1" x14ac:dyDescent="0.25">
      <c r="A605" s="96">
        <v>266</v>
      </c>
      <c r="B605" s="112" t="s">
        <v>5595</v>
      </c>
      <c r="C605" s="172" t="s">
        <v>1298</v>
      </c>
      <c r="D605" s="169" t="s">
        <v>2779</v>
      </c>
      <c r="E605" s="170">
        <v>560000</v>
      </c>
      <c r="F605" s="171"/>
      <c r="G605" s="100"/>
      <c r="H605" s="170">
        <v>560000</v>
      </c>
    </row>
    <row r="606" spans="1:9" s="1" customFormat="1" x14ac:dyDescent="0.25">
      <c r="A606" s="96">
        <v>267</v>
      </c>
      <c r="B606" s="112" t="s">
        <v>5596</v>
      </c>
      <c r="C606" s="172" t="s">
        <v>1532</v>
      </c>
      <c r="D606" s="169" t="s">
        <v>5676</v>
      </c>
      <c r="E606" s="170">
        <v>370000</v>
      </c>
      <c r="F606" s="171"/>
      <c r="G606" s="100"/>
      <c r="H606" s="170">
        <v>370000</v>
      </c>
      <c r="I606" s="1">
        <f>370+480</f>
        <v>850</v>
      </c>
    </row>
    <row r="607" spans="1:9" s="1" customFormat="1" x14ac:dyDescent="0.25">
      <c r="A607" s="96">
        <v>268</v>
      </c>
      <c r="B607" s="112" t="s">
        <v>5597</v>
      </c>
      <c r="C607" s="172" t="s">
        <v>5665</v>
      </c>
      <c r="D607" s="169" t="s">
        <v>751</v>
      </c>
      <c r="E607" s="170">
        <v>370000</v>
      </c>
      <c r="F607" s="171"/>
      <c r="G607" s="100"/>
      <c r="H607" s="170">
        <v>370000</v>
      </c>
    </row>
    <row r="608" spans="1:9" s="1" customFormat="1" x14ac:dyDescent="0.25">
      <c r="A608" s="96">
        <v>269</v>
      </c>
      <c r="B608" s="112" t="s">
        <v>5598</v>
      </c>
      <c r="C608" s="172" t="s">
        <v>5666</v>
      </c>
      <c r="D608" s="99" t="s">
        <v>4983</v>
      </c>
      <c r="E608" s="170">
        <v>820000</v>
      </c>
      <c r="F608" s="171"/>
      <c r="G608" s="100"/>
      <c r="H608" s="170">
        <v>820000</v>
      </c>
    </row>
    <row r="609" spans="1:8" s="1" customFormat="1" x14ac:dyDescent="0.25">
      <c r="A609" s="96">
        <v>270</v>
      </c>
      <c r="B609" s="112" t="s">
        <v>5599</v>
      </c>
      <c r="C609" s="172" t="s">
        <v>412</v>
      </c>
      <c r="D609" s="169" t="s">
        <v>2779</v>
      </c>
      <c r="E609" s="170">
        <v>560000</v>
      </c>
      <c r="F609" s="171"/>
      <c r="G609" s="100"/>
      <c r="H609" s="170">
        <v>560000</v>
      </c>
    </row>
    <row r="610" spans="1:8" s="1" customFormat="1" x14ac:dyDescent="0.25">
      <c r="A610" s="96">
        <v>271</v>
      </c>
      <c r="B610" s="112" t="s">
        <v>5600</v>
      </c>
      <c r="C610" s="172" t="s">
        <v>303</v>
      </c>
      <c r="D610" s="169" t="s">
        <v>2779</v>
      </c>
      <c r="E610" s="170">
        <v>560000</v>
      </c>
      <c r="F610" s="171"/>
      <c r="G610" s="100"/>
      <c r="H610" s="170">
        <v>560000</v>
      </c>
    </row>
    <row r="611" spans="1:8" s="1" customFormat="1" x14ac:dyDescent="0.25">
      <c r="A611" s="96">
        <v>272</v>
      </c>
      <c r="B611" s="112" t="s">
        <v>5601</v>
      </c>
      <c r="C611" s="172" t="s">
        <v>3369</v>
      </c>
      <c r="D611" s="169" t="s">
        <v>2779</v>
      </c>
      <c r="E611" s="170">
        <v>560000</v>
      </c>
      <c r="F611" s="171"/>
      <c r="G611" s="100"/>
      <c r="H611" s="170">
        <v>560000</v>
      </c>
    </row>
    <row r="612" spans="1:8" s="1" customFormat="1" x14ac:dyDescent="0.25">
      <c r="A612" s="96">
        <v>273</v>
      </c>
      <c r="B612" s="112" t="s">
        <v>5602</v>
      </c>
      <c r="C612" s="172" t="s">
        <v>5667</v>
      </c>
      <c r="D612" s="169" t="s">
        <v>2779</v>
      </c>
      <c r="E612" s="170">
        <v>560000</v>
      </c>
      <c r="F612" s="171"/>
      <c r="G612" s="100"/>
      <c r="H612" s="170">
        <v>560000</v>
      </c>
    </row>
    <row r="613" spans="1:8" s="1" customFormat="1" x14ac:dyDescent="0.25">
      <c r="A613" s="96">
        <v>274</v>
      </c>
      <c r="B613" s="112" t="s">
        <v>5603</v>
      </c>
      <c r="C613" s="172" t="s">
        <v>1342</v>
      </c>
      <c r="D613" s="169" t="s">
        <v>2779</v>
      </c>
      <c r="E613" s="170">
        <v>560000</v>
      </c>
      <c r="F613" s="171"/>
      <c r="G613" s="100"/>
      <c r="H613" s="170">
        <v>560000</v>
      </c>
    </row>
    <row r="614" spans="1:8" s="1" customFormat="1" x14ac:dyDescent="0.25">
      <c r="A614" s="96">
        <v>275</v>
      </c>
      <c r="B614" s="112" t="s">
        <v>5604</v>
      </c>
      <c r="C614" s="172" t="s">
        <v>5668</v>
      </c>
      <c r="D614" s="169" t="s">
        <v>2779</v>
      </c>
      <c r="E614" s="170">
        <v>560000</v>
      </c>
      <c r="F614" s="171"/>
      <c r="G614" s="100"/>
      <c r="H614" s="170">
        <v>560000</v>
      </c>
    </row>
    <row r="615" spans="1:8" s="1" customFormat="1" x14ac:dyDescent="0.25">
      <c r="A615" s="96">
        <v>276</v>
      </c>
      <c r="B615" s="112" t="s">
        <v>5605</v>
      </c>
      <c r="C615" s="172" t="s">
        <v>5669</v>
      </c>
      <c r="D615" s="169" t="s">
        <v>2779</v>
      </c>
      <c r="E615" s="170">
        <v>560000</v>
      </c>
      <c r="F615" s="171"/>
      <c r="G615" s="100"/>
      <c r="H615" s="170">
        <v>560000</v>
      </c>
    </row>
    <row r="616" spans="1:8" s="1" customFormat="1" x14ac:dyDescent="0.25">
      <c r="A616" s="96">
        <v>277</v>
      </c>
      <c r="B616" s="112" t="s">
        <v>5606</v>
      </c>
      <c r="C616" s="172" t="s">
        <v>1319</v>
      </c>
      <c r="D616" s="169" t="s">
        <v>2779</v>
      </c>
      <c r="E616" s="170">
        <v>560000</v>
      </c>
      <c r="F616" s="171"/>
      <c r="G616" s="100"/>
      <c r="H616" s="170">
        <v>560000</v>
      </c>
    </row>
    <row r="617" spans="1:8" s="1" customFormat="1" x14ac:dyDescent="0.25">
      <c r="A617" s="96">
        <v>278</v>
      </c>
      <c r="B617" s="112" t="s">
        <v>5607</v>
      </c>
      <c r="C617" s="172" t="s">
        <v>1320</v>
      </c>
      <c r="D617" s="169" t="s">
        <v>2779</v>
      </c>
      <c r="E617" s="170">
        <v>560000</v>
      </c>
      <c r="F617" s="171"/>
      <c r="G617" s="100"/>
      <c r="H617" s="170">
        <v>560000</v>
      </c>
    </row>
    <row r="618" spans="1:8" s="1" customFormat="1" x14ac:dyDescent="0.25">
      <c r="A618" s="96">
        <v>279</v>
      </c>
      <c r="B618" s="112" t="s">
        <v>5608</v>
      </c>
      <c r="C618" s="172" t="s">
        <v>1321</v>
      </c>
      <c r="D618" s="169" t="s">
        <v>2779</v>
      </c>
      <c r="E618" s="170">
        <v>560000</v>
      </c>
      <c r="F618" s="171"/>
      <c r="G618" s="100"/>
      <c r="H618" s="170">
        <v>560000</v>
      </c>
    </row>
    <row r="619" spans="1:8" s="1" customFormat="1" x14ac:dyDescent="0.25">
      <c r="A619" s="96">
        <v>280</v>
      </c>
      <c r="B619" s="112" t="s">
        <v>5609</v>
      </c>
      <c r="C619" s="172" t="s">
        <v>354</v>
      </c>
      <c r="D619" s="169" t="s">
        <v>2779</v>
      </c>
      <c r="E619" s="170">
        <v>560000</v>
      </c>
      <c r="F619" s="171"/>
      <c r="G619" s="100"/>
      <c r="H619" s="170">
        <v>560000</v>
      </c>
    </row>
    <row r="620" spans="1:8" s="1" customFormat="1" x14ac:dyDescent="0.25">
      <c r="A620" s="96">
        <v>281</v>
      </c>
      <c r="B620" s="112" t="s">
        <v>5610</v>
      </c>
      <c r="C620" s="172" t="s">
        <v>5678</v>
      </c>
      <c r="D620" s="169" t="s">
        <v>2779</v>
      </c>
      <c r="E620" s="170">
        <v>560000</v>
      </c>
      <c r="F620" s="171"/>
      <c r="G620" s="100"/>
      <c r="H620" s="170">
        <v>560000</v>
      </c>
    </row>
    <row r="621" spans="1:8" s="1" customFormat="1" x14ac:dyDescent="0.25">
      <c r="A621" s="96">
        <v>282</v>
      </c>
      <c r="B621" s="112" t="s">
        <v>5611</v>
      </c>
      <c r="C621" s="172" t="s">
        <v>3349</v>
      </c>
      <c r="D621" s="169" t="s">
        <v>2779</v>
      </c>
      <c r="E621" s="170">
        <v>560000</v>
      </c>
      <c r="F621" s="171"/>
      <c r="G621" s="100"/>
      <c r="H621" s="170">
        <v>560000</v>
      </c>
    </row>
    <row r="622" spans="1:8" s="1" customFormat="1" x14ac:dyDescent="0.25">
      <c r="A622" s="96">
        <v>283</v>
      </c>
      <c r="B622" s="112" t="s">
        <v>5612</v>
      </c>
      <c r="C622" s="172" t="s">
        <v>466</v>
      </c>
      <c r="D622" s="169" t="s">
        <v>2779</v>
      </c>
      <c r="E622" s="170">
        <v>560000</v>
      </c>
      <c r="F622" s="171"/>
      <c r="G622" s="100"/>
      <c r="H622" s="170">
        <v>560000</v>
      </c>
    </row>
    <row r="623" spans="1:8" s="1" customFormat="1" x14ac:dyDescent="0.25">
      <c r="A623" s="96">
        <v>284</v>
      </c>
      <c r="B623" s="112" t="s">
        <v>5613</v>
      </c>
      <c r="C623" s="172" t="s">
        <v>465</v>
      </c>
      <c r="D623" s="169" t="s">
        <v>2779</v>
      </c>
      <c r="E623" s="170">
        <v>560000</v>
      </c>
      <c r="F623" s="171"/>
      <c r="G623" s="100"/>
      <c r="H623" s="170">
        <v>560000</v>
      </c>
    </row>
    <row r="624" spans="1:8" s="1" customFormat="1" x14ac:dyDescent="0.25">
      <c r="A624" s="96">
        <v>285</v>
      </c>
      <c r="B624" s="112" t="s">
        <v>5614</v>
      </c>
      <c r="C624" s="172" t="s">
        <v>467</v>
      </c>
      <c r="D624" s="169" t="s">
        <v>2779</v>
      </c>
      <c r="E624" s="170">
        <v>560000</v>
      </c>
      <c r="F624" s="171"/>
      <c r="G624" s="100"/>
      <c r="H624" s="170">
        <v>560000</v>
      </c>
    </row>
    <row r="625" spans="1:8" s="1" customFormat="1" x14ac:dyDescent="0.25">
      <c r="A625" s="96">
        <v>286</v>
      </c>
      <c r="B625" s="112" t="s">
        <v>5615</v>
      </c>
      <c r="C625" s="172" t="s">
        <v>1240</v>
      </c>
      <c r="D625" s="169" t="s">
        <v>2779</v>
      </c>
      <c r="E625" s="170">
        <v>560000</v>
      </c>
      <c r="F625" s="171"/>
      <c r="G625" s="100"/>
      <c r="H625" s="170">
        <v>560000</v>
      </c>
    </row>
    <row r="626" spans="1:8" s="1" customFormat="1" x14ac:dyDescent="0.25">
      <c r="A626" s="96">
        <v>287</v>
      </c>
      <c r="B626" s="112" t="s">
        <v>5616</v>
      </c>
      <c r="C626" s="172" t="s">
        <v>1241</v>
      </c>
      <c r="D626" s="169" t="s">
        <v>2779</v>
      </c>
      <c r="E626" s="170">
        <v>560000</v>
      </c>
      <c r="F626" s="171"/>
      <c r="G626" s="100"/>
      <c r="H626" s="170">
        <v>560000</v>
      </c>
    </row>
    <row r="627" spans="1:8" s="1" customFormat="1" x14ac:dyDescent="0.25">
      <c r="A627" s="96">
        <v>288</v>
      </c>
      <c r="B627" s="112" t="s">
        <v>5617</v>
      </c>
      <c r="C627" s="172" t="s">
        <v>1242</v>
      </c>
      <c r="D627" s="169" t="s">
        <v>2779</v>
      </c>
      <c r="E627" s="170">
        <v>560000</v>
      </c>
      <c r="F627" s="171"/>
      <c r="G627" s="100"/>
      <c r="H627" s="170">
        <v>560000</v>
      </c>
    </row>
    <row r="628" spans="1:8" s="1" customFormat="1" x14ac:dyDescent="0.25">
      <c r="A628" s="96">
        <v>289</v>
      </c>
      <c r="B628" s="112" t="s">
        <v>5618</v>
      </c>
      <c r="C628" s="172" t="s">
        <v>356</v>
      </c>
      <c r="D628" s="169" t="s">
        <v>2779</v>
      </c>
      <c r="E628" s="170">
        <v>560000</v>
      </c>
      <c r="F628" s="171"/>
      <c r="G628" s="100"/>
      <c r="H628" s="170">
        <v>560000</v>
      </c>
    </row>
    <row r="629" spans="1:8" s="1" customFormat="1" x14ac:dyDescent="0.25">
      <c r="A629" s="96">
        <v>290</v>
      </c>
      <c r="B629" s="112" t="s">
        <v>5619</v>
      </c>
      <c r="C629" s="172" t="s">
        <v>1268</v>
      </c>
      <c r="D629" s="169" t="s">
        <v>2779</v>
      </c>
      <c r="E629" s="170">
        <v>560000</v>
      </c>
      <c r="F629" s="171"/>
      <c r="G629" s="100"/>
      <c r="H629" s="170">
        <v>560000</v>
      </c>
    </row>
    <row r="630" spans="1:8" s="1" customFormat="1" x14ac:dyDescent="0.25">
      <c r="A630" s="96">
        <v>291</v>
      </c>
      <c r="B630" s="112" t="s">
        <v>5620</v>
      </c>
      <c r="C630" s="172" t="s">
        <v>1673</v>
      </c>
      <c r="D630" s="169" t="s">
        <v>2779</v>
      </c>
      <c r="E630" s="170">
        <v>560000</v>
      </c>
      <c r="F630" s="171"/>
      <c r="G630" s="100"/>
      <c r="H630" s="170">
        <v>560000</v>
      </c>
    </row>
    <row r="631" spans="1:8" s="1" customFormat="1" x14ac:dyDescent="0.25">
      <c r="A631" s="96">
        <v>292</v>
      </c>
      <c r="B631" s="112" t="s">
        <v>5621</v>
      </c>
      <c r="C631" s="172" t="s">
        <v>1673</v>
      </c>
      <c r="D631" s="169" t="s">
        <v>2779</v>
      </c>
      <c r="E631" s="170">
        <v>560000</v>
      </c>
      <c r="F631" s="171"/>
      <c r="G631" s="100"/>
      <c r="H631" s="170">
        <v>560000</v>
      </c>
    </row>
    <row r="632" spans="1:8" s="1" customFormat="1" x14ac:dyDescent="0.25">
      <c r="A632" s="96">
        <v>293</v>
      </c>
      <c r="B632" s="112" t="s">
        <v>5622</v>
      </c>
      <c r="C632" s="172" t="s">
        <v>3324</v>
      </c>
      <c r="D632" s="169" t="s">
        <v>2779</v>
      </c>
      <c r="E632" s="170">
        <v>560000</v>
      </c>
      <c r="F632" s="171"/>
      <c r="G632" s="100"/>
      <c r="H632" s="170">
        <v>560000</v>
      </c>
    </row>
    <row r="633" spans="1:8" s="1" customFormat="1" x14ac:dyDescent="0.25">
      <c r="A633" s="96">
        <v>294</v>
      </c>
      <c r="B633" s="112" t="s">
        <v>5623</v>
      </c>
      <c r="C633" s="172" t="s">
        <v>5670</v>
      </c>
      <c r="D633" s="169" t="s">
        <v>1695</v>
      </c>
      <c r="E633" s="170">
        <v>300000</v>
      </c>
      <c r="F633" s="171">
        <v>2</v>
      </c>
      <c r="G633" s="100"/>
      <c r="H633" s="170">
        <v>300000</v>
      </c>
    </row>
    <row r="634" spans="1:8" s="1" customFormat="1" x14ac:dyDescent="0.25">
      <c r="A634" s="96">
        <v>295</v>
      </c>
      <c r="B634" s="112" t="s">
        <v>5624</v>
      </c>
      <c r="C634" s="172" t="s">
        <v>5679</v>
      </c>
      <c r="D634" s="169" t="s">
        <v>2779</v>
      </c>
      <c r="E634" s="170">
        <v>560000</v>
      </c>
      <c r="F634" s="171"/>
      <c r="G634" s="100"/>
      <c r="H634" s="170">
        <v>560000</v>
      </c>
    </row>
    <row r="635" spans="1:8" s="1" customFormat="1" x14ac:dyDescent="0.25">
      <c r="A635" s="96">
        <v>296</v>
      </c>
      <c r="B635" s="112" t="s">
        <v>5625</v>
      </c>
      <c r="C635" s="172" t="s">
        <v>1306</v>
      </c>
      <c r="D635" s="169" t="s">
        <v>2779</v>
      </c>
      <c r="E635" s="170">
        <v>560000</v>
      </c>
      <c r="F635" s="171"/>
      <c r="G635" s="100"/>
      <c r="H635" s="170">
        <v>560000</v>
      </c>
    </row>
    <row r="636" spans="1:8" s="1" customFormat="1" x14ac:dyDescent="0.25">
      <c r="A636" s="96">
        <v>297</v>
      </c>
      <c r="B636" s="112" t="s">
        <v>5626</v>
      </c>
      <c r="C636" s="172" t="s">
        <v>1296</v>
      </c>
      <c r="D636" s="169" t="s">
        <v>2779</v>
      </c>
      <c r="E636" s="170">
        <v>560000</v>
      </c>
      <c r="F636" s="171"/>
      <c r="G636" s="100"/>
      <c r="H636" s="170">
        <v>560000</v>
      </c>
    </row>
    <row r="637" spans="1:8" s="1" customFormat="1" x14ac:dyDescent="0.25">
      <c r="A637" s="96">
        <v>298</v>
      </c>
      <c r="B637" s="112" t="s">
        <v>5627</v>
      </c>
      <c r="C637" s="172" t="s">
        <v>3325</v>
      </c>
      <c r="D637" s="169" t="s">
        <v>2779</v>
      </c>
      <c r="E637" s="170">
        <v>560000</v>
      </c>
      <c r="F637" s="171"/>
      <c r="G637" s="100"/>
      <c r="H637" s="170">
        <v>560000</v>
      </c>
    </row>
    <row r="638" spans="1:8" s="1" customFormat="1" x14ac:dyDescent="0.25">
      <c r="A638" s="96">
        <v>299</v>
      </c>
      <c r="B638" s="112" t="s">
        <v>5628</v>
      </c>
      <c r="C638" s="172" t="s">
        <v>3325</v>
      </c>
      <c r="D638" s="169" t="s">
        <v>5562</v>
      </c>
      <c r="E638" s="170">
        <v>400000</v>
      </c>
      <c r="F638" s="171"/>
      <c r="G638" s="100"/>
      <c r="H638" s="170">
        <v>400000</v>
      </c>
    </row>
    <row r="639" spans="1:8" s="1" customFormat="1" x14ac:dyDescent="0.25">
      <c r="A639" s="96">
        <v>300</v>
      </c>
      <c r="B639" s="112" t="s">
        <v>5629</v>
      </c>
      <c r="C639" s="172" t="s">
        <v>1375</v>
      </c>
      <c r="D639" s="169" t="s">
        <v>2779</v>
      </c>
      <c r="E639" s="170">
        <v>560000</v>
      </c>
      <c r="F639" s="171"/>
      <c r="G639" s="100"/>
      <c r="H639" s="170">
        <v>560000</v>
      </c>
    </row>
    <row r="640" spans="1:8" s="1" customFormat="1" x14ac:dyDescent="0.25">
      <c r="A640" s="96">
        <v>301</v>
      </c>
      <c r="B640" s="112" t="s">
        <v>5630</v>
      </c>
      <c r="C640" s="172" t="s">
        <v>3368</v>
      </c>
      <c r="D640" s="169" t="s">
        <v>2779</v>
      </c>
      <c r="E640" s="170">
        <v>560000</v>
      </c>
      <c r="F640" s="171"/>
      <c r="G640" s="100"/>
      <c r="H640" s="170">
        <v>560000</v>
      </c>
    </row>
    <row r="641" spans="1:9" s="1" customFormat="1" x14ac:dyDescent="0.25">
      <c r="A641" s="96">
        <v>302</v>
      </c>
      <c r="B641" s="112" t="s">
        <v>5631</v>
      </c>
      <c r="C641" s="172" t="s">
        <v>3385</v>
      </c>
      <c r="D641" s="169" t="s">
        <v>2779</v>
      </c>
      <c r="E641" s="170">
        <v>560000</v>
      </c>
      <c r="F641" s="171"/>
      <c r="G641" s="100"/>
      <c r="H641" s="170">
        <v>560000</v>
      </c>
    </row>
    <row r="642" spans="1:9" s="1" customFormat="1" x14ac:dyDescent="0.25">
      <c r="A642" s="96">
        <v>303</v>
      </c>
      <c r="B642" s="112" t="s">
        <v>5632</v>
      </c>
      <c r="C642" s="172" t="s">
        <v>3370</v>
      </c>
      <c r="D642" s="169" t="s">
        <v>2779</v>
      </c>
      <c r="E642" s="170">
        <v>560000</v>
      </c>
      <c r="F642" s="171"/>
      <c r="G642" s="100"/>
      <c r="H642" s="170">
        <v>560000</v>
      </c>
    </row>
    <row r="643" spans="1:9" s="1" customFormat="1" x14ac:dyDescent="0.25">
      <c r="A643" s="96">
        <v>304</v>
      </c>
      <c r="B643" s="112" t="s">
        <v>5633</v>
      </c>
      <c r="C643" s="172" t="s">
        <v>5671</v>
      </c>
      <c r="D643" s="169" t="s">
        <v>5677</v>
      </c>
      <c r="E643" s="170">
        <v>935000</v>
      </c>
      <c r="F643" s="171"/>
      <c r="G643" s="170">
        <v>935000</v>
      </c>
    </row>
    <row r="644" spans="1:9" s="1" customFormat="1" x14ac:dyDescent="0.25">
      <c r="A644" s="96">
        <v>305</v>
      </c>
      <c r="B644" s="112" t="s">
        <v>5634</v>
      </c>
      <c r="C644" s="172" t="s">
        <v>1471</v>
      </c>
      <c r="D644" s="169" t="s">
        <v>2779</v>
      </c>
      <c r="E644" s="170">
        <v>560000</v>
      </c>
      <c r="F644" s="171"/>
      <c r="G644" s="170">
        <v>560000</v>
      </c>
    </row>
    <row r="645" spans="1:9" s="1" customFormat="1" x14ac:dyDescent="0.25">
      <c r="A645" s="96">
        <v>306</v>
      </c>
      <c r="B645" s="112" t="s">
        <v>5635</v>
      </c>
      <c r="C645" s="172" t="s">
        <v>1327</v>
      </c>
      <c r="D645" s="169" t="s">
        <v>2779</v>
      </c>
      <c r="E645" s="170">
        <v>560000</v>
      </c>
      <c r="F645" s="171"/>
      <c r="G645" s="170">
        <v>560000</v>
      </c>
    </row>
    <row r="646" spans="1:9" s="1" customFormat="1" x14ac:dyDescent="0.25">
      <c r="A646" s="96">
        <v>307</v>
      </c>
      <c r="B646" s="112" t="s">
        <v>5636</v>
      </c>
      <c r="C646" s="172" t="s">
        <v>1328</v>
      </c>
      <c r="D646" s="169" t="s">
        <v>2779</v>
      </c>
      <c r="E646" s="170">
        <v>560000</v>
      </c>
      <c r="F646" s="171"/>
      <c r="G646" s="170">
        <v>560000</v>
      </c>
    </row>
    <row r="647" spans="1:9" s="1" customFormat="1" x14ac:dyDescent="0.25">
      <c r="A647" s="96">
        <v>308</v>
      </c>
      <c r="B647" s="112" t="s">
        <v>5637</v>
      </c>
      <c r="C647" s="172" t="s">
        <v>5672</v>
      </c>
      <c r="D647" s="169" t="s">
        <v>5677</v>
      </c>
      <c r="E647" s="170">
        <v>935000</v>
      </c>
      <c r="F647" s="171"/>
      <c r="G647" s="170">
        <v>935000</v>
      </c>
    </row>
    <row r="648" spans="1:9" s="1" customFormat="1" x14ac:dyDescent="0.25">
      <c r="A648" s="96">
        <v>309</v>
      </c>
      <c r="B648" s="112" t="s">
        <v>5638</v>
      </c>
      <c r="C648" s="172" t="s">
        <v>5673</v>
      </c>
      <c r="D648" s="169" t="s">
        <v>5677</v>
      </c>
      <c r="E648" s="170">
        <v>935000</v>
      </c>
      <c r="F648" s="171"/>
      <c r="G648" s="170">
        <v>935000</v>
      </c>
    </row>
    <row r="649" spans="1:9" s="1" customFormat="1" x14ac:dyDescent="0.25">
      <c r="A649" s="96">
        <v>310</v>
      </c>
      <c r="B649" s="112" t="s">
        <v>5639</v>
      </c>
      <c r="C649" s="172" t="s">
        <v>358</v>
      </c>
      <c r="D649" s="169" t="s">
        <v>2779</v>
      </c>
      <c r="E649" s="170">
        <v>560000</v>
      </c>
      <c r="F649" s="171"/>
      <c r="G649" s="170">
        <v>560000</v>
      </c>
    </row>
    <row r="650" spans="1:9" s="1" customFormat="1" x14ac:dyDescent="0.25">
      <c r="A650" s="96">
        <v>311</v>
      </c>
      <c r="B650" s="112" t="s">
        <v>5640</v>
      </c>
      <c r="C650" s="172" t="s">
        <v>4829</v>
      </c>
      <c r="D650" s="169" t="s">
        <v>2779</v>
      </c>
      <c r="E650" s="170">
        <v>560000</v>
      </c>
      <c r="F650" s="171"/>
      <c r="G650" s="170">
        <v>560000</v>
      </c>
    </row>
    <row r="651" spans="1:9" s="1" customFormat="1" x14ac:dyDescent="0.25">
      <c r="A651" s="96">
        <v>312</v>
      </c>
      <c r="B651" s="112" t="s">
        <v>5641</v>
      </c>
      <c r="C651" s="172" t="s">
        <v>252</v>
      </c>
      <c r="D651" s="169" t="s">
        <v>1680</v>
      </c>
      <c r="E651" s="170">
        <v>370000</v>
      </c>
      <c r="F651" s="171"/>
      <c r="G651" s="170">
        <v>370000</v>
      </c>
    </row>
    <row r="652" spans="1:9" s="1" customFormat="1" x14ac:dyDescent="0.25">
      <c r="A652" s="96">
        <v>313</v>
      </c>
      <c r="B652" s="112" t="s">
        <v>5642</v>
      </c>
      <c r="C652" s="172" t="s">
        <v>1545</v>
      </c>
      <c r="D652" s="99" t="s">
        <v>1682</v>
      </c>
      <c r="E652" s="170">
        <v>480000</v>
      </c>
      <c r="F652" s="171"/>
      <c r="G652" s="100">
        <f>SUM(G340:G651)</f>
        <v>124880000</v>
      </c>
      <c r="H652" s="170">
        <v>480000</v>
      </c>
    </row>
    <row r="653" spans="1:9" s="1" customFormat="1" x14ac:dyDescent="0.25">
      <c r="A653" s="96">
        <v>314</v>
      </c>
      <c r="B653" s="112" t="s">
        <v>5643</v>
      </c>
      <c r="C653" s="172" t="s">
        <v>5674</v>
      </c>
      <c r="D653" s="169" t="s">
        <v>2779</v>
      </c>
      <c r="E653" s="170">
        <v>560000</v>
      </c>
      <c r="F653" s="171"/>
      <c r="G653" s="100"/>
      <c r="H653" s="170">
        <v>560000</v>
      </c>
    </row>
    <row r="654" spans="1:9" s="1" customFormat="1" x14ac:dyDescent="0.25">
      <c r="A654" s="96">
        <v>315</v>
      </c>
      <c r="B654" s="112" t="s">
        <v>5644</v>
      </c>
      <c r="C654" s="172" t="s">
        <v>2967</v>
      </c>
      <c r="D654" s="169" t="s">
        <v>2779</v>
      </c>
      <c r="E654" s="170">
        <v>560000</v>
      </c>
      <c r="F654" s="171"/>
      <c r="G654" s="100"/>
      <c r="H654" s="170">
        <v>560000</v>
      </c>
      <c r="I654" s="1">
        <f>420*4</f>
        <v>1680</v>
      </c>
    </row>
    <row r="655" spans="1:9" s="1" customFormat="1" x14ac:dyDescent="0.25">
      <c r="A655" s="96">
        <v>316</v>
      </c>
      <c r="B655" s="112" t="s">
        <v>5645</v>
      </c>
      <c r="C655" s="172" t="s">
        <v>1497</v>
      </c>
      <c r="D655" s="169" t="s">
        <v>2779</v>
      </c>
      <c r="E655" s="170">
        <v>560000</v>
      </c>
      <c r="F655" s="171"/>
      <c r="G655" s="100"/>
      <c r="H655" s="170">
        <v>560000</v>
      </c>
      <c r="I655" s="1">
        <f>1680+10900</f>
        <v>12580</v>
      </c>
    </row>
    <row r="656" spans="1:9" s="1" customFormat="1" x14ac:dyDescent="0.25">
      <c r="A656" s="96">
        <v>317</v>
      </c>
      <c r="B656" s="112" t="s">
        <v>5646</v>
      </c>
      <c r="C656" s="172" t="s">
        <v>1498</v>
      </c>
      <c r="D656" s="169" t="s">
        <v>2779</v>
      </c>
      <c r="E656" s="170">
        <v>560000</v>
      </c>
      <c r="F656" s="171"/>
      <c r="G656" s="100"/>
      <c r="H656" s="170">
        <v>560000</v>
      </c>
    </row>
    <row r="657" spans="1:10" s="1" customFormat="1" x14ac:dyDescent="0.25">
      <c r="A657" s="96">
        <v>318</v>
      </c>
      <c r="B657" s="112" t="s">
        <v>5647</v>
      </c>
      <c r="C657" s="172" t="s">
        <v>2968</v>
      </c>
      <c r="D657" s="169" t="s">
        <v>2779</v>
      </c>
      <c r="E657" s="170">
        <v>560000</v>
      </c>
      <c r="F657" s="171"/>
      <c r="G657" s="100"/>
      <c r="H657" s="170">
        <v>560000</v>
      </c>
    </row>
    <row r="658" spans="1:10" s="1" customFormat="1" x14ac:dyDescent="0.25">
      <c r="A658" s="96">
        <v>319</v>
      </c>
      <c r="B658" s="112" t="s">
        <v>5648</v>
      </c>
      <c r="C658" s="172" t="s">
        <v>2968</v>
      </c>
      <c r="D658" s="169" t="s">
        <v>5562</v>
      </c>
      <c r="E658" s="170">
        <v>400000</v>
      </c>
      <c r="F658" s="171"/>
      <c r="G658" s="100"/>
      <c r="H658" s="170">
        <v>400000</v>
      </c>
    </row>
    <row r="659" spans="1:10" s="1" customFormat="1" x14ac:dyDescent="0.25">
      <c r="A659" s="96">
        <v>320</v>
      </c>
      <c r="B659" s="112" t="s">
        <v>5649</v>
      </c>
      <c r="C659" s="172" t="s">
        <v>1350</v>
      </c>
      <c r="D659" s="169" t="s">
        <v>2779</v>
      </c>
      <c r="E659" s="170">
        <v>560000</v>
      </c>
      <c r="F659" s="95"/>
      <c r="H659" s="170">
        <v>560000</v>
      </c>
      <c r="I659" s="1">
        <f>560*3</f>
        <v>1680</v>
      </c>
    </row>
    <row r="660" spans="1:10" s="1" customFormat="1" x14ac:dyDescent="0.25">
      <c r="A660" s="96">
        <v>321</v>
      </c>
      <c r="B660" s="112" t="s">
        <v>5650</v>
      </c>
      <c r="C660" s="172" t="s">
        <v>1502</v>
      </c>
      <c r="D660" s="99" t="s">
        <v>1682</v>
      </c>
      <c r="E660" s="170">
        <v>480000</v>
      </c>
      <c r="F660" s="95"/>
      <c r="H660" s="170">
        <v>480000</v>
      </c>
    </row>
    <row r="661" spans="1:10" s="1" customFormat="1" x14ac:dyDescent="0.25">
      <c r="A661" s="96">
        <v>322</v>
      </c>
      <c r="B661" s="112" t="s">
        <v>5651</v>
      </c>
      <c r="C661" s="172" t="s">
        <v>1910</v>
      </c>
      <c r="D661" s="169" t="s">
        <v>5676</v>
      </c>
      <c r="E661" s="170">
        <v>370000</v>
      </c>
      <c r="F661" s="95"/>
      <c r="H661" s="170">
        <v>370000</v>
      </c>
    </row>
    <row r="662" spans="1:10" s="1" customFormat="1" x14ac:dyDescent="0.25">
      <c r="A662" s="96">
        <v>323</v>
      </c>
      <c r="B662" s="112" t="s">
        <v>5652</v>
      </c>
      <c r="C662" s="172" t="s">
        <v>1573</v>
      </c>
      <c r="D662" s="169" t="s">
        <v>2779</v>
      </c>
      <c r="E662" s="170">
        <v>560000</v>
      </c>
      <c r="F662" s="95"/>
      <c r="H662" s="170">
        <v>560000</v>
      </c>
      <c r="J662" s="1">
        <f>10900+520+840</f>
        <v>12260</v>
      </c>
    </row>
    <row r="663" spans="1:10" s="1" customFormat="1" x14ac:dyDescent="0.25">
      <c r="A663" s="96">
        <v>324</v>
      </c>
      <c r="B663" s="112" t="s">
        <v>5653</v>
      </c>
      <c r="C663" s="172" t="s">
        <v>1739</v>
      </c>
      <c r="D663" s="169" t="s">
        <v>2779</v>
      </c>
      <c r="E663" s="170">
        <v>560000</v>
      </c>
      <c r="F663" s="95"/>
      <c r="H663" s="170">
        <v>560000</v>
      </c>
      <c r="J663" s="1">
        <v>840</v>
      </c>
    </row>
    <row r="664" spans="1:10" s="1" customFormat="1" x14ac:dyDescent="0.25">
      <c r="A664" s="96">
        <v>325</v>
      </c>
      <c r="B664" s="112" t="s">
        <v>5654</v>
      </c>
      <c r="C664" s="172" t="s">
        <v>3247</v>
      </c>
      <c r="D664" s="169" t="s">
        <v>2779</v>
      </c>
      <c r="E664" s="170">
        <v>560000</v>
      </c>
      <c r="F664" s="95"/>
      <c r="H664" s="170">
        <v>560000</v>
      </c>
    </row>
    <row r="665" spans="1:10" s="1" customFormat="1" x14ac:dyDescent="0.25">
      <c r="A665" s="96">
        <v>326</v>
      </c>
      <c r="B665" s="112" t="s">
        <v>5655</v>
      </c>
      <c r="C665" s="172" t="s">
        <v>1539</v>
      </c>
      <c r="D665" s="169" t="s">
        <v>2779</v>
      </c>
      <c r="E665" s="170">
        <v>560000</v>
      </c>
      <c r="F665" s="95"/>
      <c r="H665" s="170">
        <v>560000</v>
      </c>
      <c r="I665" s="1">
        <f>560*4</f>
        <v>2240</v>
      </c>
    </row>
    <row r="666" spans="1:10" s="1" customFormat="1" x14ac:dyDescent="0.25">
      <c r="A666" s="96">
        <v>327</v>
      </c>
      <c r="B666" s="112" t="s">
        <v>5656</v>
      </c>
      <c r="C666" s="172" t="s">
        <v>1903</v>
      </c>
      <c r="D666" s="169" t="s">
        <v>2779</v>
      </c>
      <c r="E666" s="170">
        <v>560000</v>
      </c>
      <c r="F666" s="95"/>
      <c r="H666" s="170">
        <v>560000</v>
      </c>
    </row>
    <row r="667" spans="1:10" s="1" customFormat="1" x14ac:dyDescent="0.25">
      <c r="A667" s="96">
        <v>328</v>
      </c>
      <c r="B667" s="112" t="s">
        <v>5657</v>
      </c>
      <c r="C667" s="172" t="s">
        <v>5675</v>
      </c>
      <c r="D667" s="99" t="s">
        <v>1682</v>
      </c>
      <c r="E667" s="170">
        <v>480000</v>
      </c>
      <c r="F667" s="171"/>
      <c r="H667" s="170">
        <v>480000</v>
      </c>
    </row>
    <row r="668" spans="1:10" s="1" customFormat="1" x14ac:dyDescent="0.25">
      <c r="A668" s="96">
        <v>329</v>
      </c>
      <c r="B668" s="112" t="s">
        <v>5658</v>
      </c>
      <c r="C668" s="172" t="s">
        <v>1316</v>
      </c>
      <c r="D668" s="169" t="s">
        <v>2779</v>
      </c>
      <c r="E668" s="170">
        <v>560000</v>
      </c>
      <c r="F668" s="171"/>
      <c r="H668" s="170">
        <v>560000</v>
      </c>
    </row>
    <row r="669" spans="1:10" s="1" customFormat="1" x14ac:dyDescent="0.25">
      <c r="A669" s="96">
        <v>330</v>
      </c>
      <c r="B669" s="112" t="s">
        <v>5659</v>
      </c>
      <c r="C669" s="172" t="s">
        <v>1557</v>
      </c>
      <c r="D669" s="99" t="s">
        <v>1682</v>
      </c>
      <c r="E669" s="170">
        <v>480000</v>
      </c>
      <c r="F669" s="171"/>
      <c r="H669" s="170">
        <v>480000</v>
      </c>
      <c r="J669" s="1">
        <f>560*2</f>
        <v>1120</v>
      </c>
    </row>
    <row r="670" spans="1:10" s="1" customFormat="1" x14ac:dyDescent="0.25">
      <c r="A670" s="96">
        <v>331</v>
      </c>
      <c r="B670" s="112" t="s">
        <v>5660</v>
      </c>
      <c r="C670" s="172" t="s">
        <v>1557</v>
      </c>
      <c r="D670" s="169" t="s">
        <v>2779</v>
      </c>
      <c r="E670" s="170">
        <v>560000</v>
      </c>
      <c r="F670" s="95"/>
      <c r="H670" s="170">
        <v>560000</v>
      </c>
    </row>
    <row r="671" spans="1:10" s="1" customFormat="1" x14ac:dyDescent="0.25">
      <c r="A671" s="96">
        <v>332</v>
      </c>
      <c r="B671" s="112" t="s">
        <v>5661</v>
      </c>
      <c r="C671" s="172" t="s">
        <v>1519</v>
      </c>
      <c r="D671" s="169" t="s">
        <v>2779</v>
      </c>
      <c r="E671" s="170">
        <v>560000</v>
      </c>
      <c r="F671" s="95"/>
      <c r="H671" s="170">
        <v>560000</v>
      </c>
    </row>
    <row r="672" spans="1:10" s="1" customFormat="1" x14ac:dyDescent="0.25">
      <c r="A672" s="181" t="s">
        <v>3221</v>
      </c>
      <c r="B672" s="182"/>
      <c r="C672" s="182"/>
      <c r="D672" s="183"/>
      <c r="E672" s="114">
        <f>SUM(E340:E671)</f>
        <v>265600000</v>
      </c>
      <c r="F672" s="115"/>
      <c r="G672" s="28"/>
      <c r="H672" s="28">
        <f>SUM(H345:H671)</f>
        <v>140720000</v>
      </c>
    </row>
    <row r="673" spans="1:10" s="1" customFormat="1" ht="15.75" x14ac:dyDescent="0.25">
      <c r="A673" s="184" t="s">
        <v>5691</v>
      </c>
      <c r="B673" s="185"/>
      <c r="C673" s="185"/>
      <c r="D673" s="185"/>
      <c r="E673" s="185"/>
      <c r="F673" s="186"/>
    </row>
    <row r="674" spans="1:10" s="1" customFormat="1" x14ac:dyDescent="0.25">
      <c r="A674" s="187" t="s">
        <v>5692</v>
      </c>
      <c r="B674" s="187"/>
      <c r="C674" s="187"/>
      <c r="D674" s="187"/>
      <c r="E674" s="187"/>
      <c r="F674" s="187"/>
      <c r="J674" s="1">
        <f>430+480+560</f>
        <v>1470</v>
      </c>
    </row>
    <row r="675" spans="1:10" s="1" customFormat="1" x14ac:dyDescent="0.25">
      <c r="A675" s="188" t="s">
        <v>10</v>
      </c>
      <c r="B675" s="188"/>
      <c r="C675" s="124" t="s">
        <v>11</v>
      </c>
      <c r="D675" s="124" t="s">
        <v>12</v>
      </c>
      <c r="E675" s="189" t="s">
        <v>13</v>
      </c>
      <c r="F675" s="189"/>
    </row>
    <row r="676" spans="1:10" s="1" customFormat="1" x14ac:dyDescent="0.25">
      <c r="A676" s="124"/>
      <c r="B676" s="124"/>
      <c r="C676" s="124"/>
      <c r="D676" s="124"/>
      <c r="E676" s="125"/>
      <c r="F676" s="125"/>
    </row>
    <row r="677" spans="1:10" s="1" customFormat="1" x14ac:dyDescent="0.25">
      <c r="A677" s="124"/>
      <c r="B677" s="124"/>
      <c r="C677" s="124"/>
      <c r="D677" s="124"/>
      <c r="E677" s="125"/>
      <c r="F677" s="125" t="s">
        <v>4965</v>
      </c>
    </row>
    <row r="678" spans="1:10" s="1" customFormat="1" x14ac:dyDescent="0.25">
      <c r="A678" s="124"/>
      <c r="B678" s="124"/>
      <c r="C678" s="124"/>
      <c r="D678" s="124"/>
      <c r="E678" s="125"/>
      <c r="F678" s="125"/>
    </row>
    <row r="679" spans="1:10" s="1" customFormat="1" x14ac:dyDescent="0.25">
      <c r="A679" s="124"/>
      <c r="B679" s="124"/>
      <c r="C679" s="124"/>
      <c r="D679" s="124"/>
      <c r="E679" s="125"/>
      <c r="F679" s="125"/>
    </row>
    <row r="680" spans="1:10" s="1" customFormat="1" x14ac:dyDescent="0.25">
      <c r="A680" s="38"/>
      <c r="B680" s="38"/>
      <c r="C680" s="124" t="s">
        <v>224</v>
      </c>
      <c r="D680" s="124" t="s">
        <v>225</v>
      </c>
      <c r="E680" s="189" t="s">
        <v>226</v>
      </c>
      <c r="F680" s="189"/>
    </row>
    <row r="681" spans="1:10" s="1" customFormat="1" ht="15.75" x14ac:dyDescent="0.25">
      <c r="A681" s="8"/>
      <c r="B681" s="177" t="s">
        <v>14</v>
      </c>
      <c r="C681" s="177"/>
      <c r="D681" s="2"/>
      <c r="E681" s="24"/>
      <c r="F681" s="12"/>
    </row>
    <row r="682" spans="1:10" s="1" customFormat="1" ht="15.75" x14ac:dyDescent="0.25">
      <c r="A682" s="11" t="s">
        <v>5680</v>
      </c>
      <c r="B682" s="12"/>
      <c r="C682" s="12"/>
      <c r="D682" s="2"/>
      <c r="E682" s="24"/>
      <c r="F682" s="12"/>
    </row>
    <row r="683" spans="1:10" s="1" customFormat="1" ht="15.75" x14ac:dyDescent="0.25">
      <c r="A683" s="11" t="s">
        <v>5683</v>
      </c>
      <c r="B683" s="12"/>
      <c r="C683" s="12"/>
      <c r="D683" s="2"/>
      <c r="E683" s="24"/>
      <c r="F683" s="12"/>
    </row>
    <row r="684" spans="1:10" s="1" customFormat="1" ht="15.75" x14ac:dyDescent="0.25">
      <c r="A684" s="11" t="s">
        <v>5685</v>
      </c>
      <c r="B684" s="12"/>
      <c r="C684" s="12"/>
      <c r="D684" s="12"/>
      <c r="E684" s="12"/>
      <c r="F684" s="12"/>
    </row>
    <row r="685" spans="1:10" s="1" customFormat="1" ht="15.75" x14ac:dyDescent="0.25">
      <c r="A685" s="11" t="s">
        <v>5690</v>
      </c>
      <c r="B685" s="12"/>
      <c r="G685" s="1">
        <v>160300</v>
      </c>
    </row>
    <row r="686" spans="1:10" s="1" customFormat="1" ht="15.75" x14ac:dyDescent="0.25">
      <c r="A686" s="11" t="s">
        <v>5681</v>
      </c>
      <c r="B686" s="12"/>
      <c r="G686" s="1">
        <v>5610</v>
      </c>
    </row>
    <row r="687" spans="1:10" s="1" customFormat="1" ht="15.75" x14ac:dyDescent="0.25">
      <c r="A687" s="11" t="s">
        <v>5682</v>
      </c>
      <c r="B687" s="12"/>
      <c r="G687" s="1">
        <v>820</v>
      </c>
    </row>
    <row r="688" spans="1:10" s="1" customFormat="1" ht="15.75" x14ac:dyDescent="0.25">
      <c r="A688" s="11" t="s">
        <v>5687</v>
      </c>
      <c r="G688" s="1">
        <v>840</v>
      </c>
    </row>
    <row r="689" spans="1:9" s="1" customFormat="1" ht="15.75" x14ac:dyDescent="0.25">
      <c r="A689" s="11" t="s">
        <v>5689</v>
      </c>
      <c r="G689" s="1">
        <v>3280</v>
      </c>
    </row>
    <row r="690" spans="1:9" s="1" customFormat="1" ht="15.75" x14ac:dyDescent="0.25">
      <c r="A690" s="11" t="s">
        <v>5688</v>
      </c>
      <c r="G690" s="1">
        <v>820</v>
      </c>
    </row>
    <row r="691" spans="1:9" s="1" customFormat="1" ht="15.75" x14ac:dyDescent="0.25">
      <c r="A691" s="11" t="s">
        <v>5686</v>
      </c>
      <c r="G691" s="1">
        <v>3700</v>
      </c>
    </row>
    <row r="692" spans="1:9" s="1" customFormat="1" ht="15.75" x14ac:dyDescent="0.25">
      <c r="A692" s="11"/>
      <c r="G692" s="1">
        <v>5600</v>
      </c>
    </row>
    <row r="693" spans="1:9" s="1" customFormat="1" ht="15.75" x14ac:dyDescent="0.25">
      <c r="A693" s="11"/>
      <c r="G693" s="1">
        <v>81750</v>
      </c>
    </row>
    <row r="694" spans="1:9" s="1" customFormat="1" ht="15.75" x14ac:dyDescent="0.25">
      <c r="A694" s="11"/>
      <c r="G694" s="1">
        <v>2880</v>
      </c>
    </row>
    <row r="695" spans="1:9" s="1" customFormat="1" ht="15.75" x14ac:dyDescent="0.25">
      <c r="A695" s="11"/>
      <c r="G695" s="1">
        <f>SUM(G685:G694)</f>
        <v>265600</v>
      </c>
    </row>
    <row r="696" spans="1:9" s="1" customFormat="1" ht="15.75" x14ac:dyDescent="0.25">
      <c r="A696" s="11"/>
    </row>
    <row r="697" spans="1:9" s="1" customFormat="1" ht="15.75" x14ac:dyDescent="0.25">
      <c r="A697" s="11"/>
      <c r="G697" s="175"/>
      <c r="H697" s="176"/>
      <c r="I697" s="100"/>
    </row>
    <row r="698" spans="1:9" s="1" customFormat="1" ht="15.75" x14ac:dyDescent="0.25">
      <c r="A698" s="11"/>
      <c r="G698" s="175"/>
      <c r="H698" s="176"/>
      <c r="I698" s="100"/>
    </row>
    <row r="699" spans="1:9" s="1" customFormat="1" ht="15.75" x14ac:dyDescent="0.25">
      <c r="A699" s="11"/>
      <c r="G699" s="175"/>
      <c r="H699" s="176"/>
      <c r="I699" s="100"/>
    </row>
    <row r="700" spans="1:9" s="1" customFormat="1" ht="15.75" x14ac:dyDescent="0.25">
      <c r="A700" s="11"/>
      <c r="G700" s="175"/>
      <c r="H700" s="176"/>
      <c r="I700" s="100"/>
    </row>
    <row r="701" spans="1:9" s="1" customFormat="1" ht="15.75" x14ac:dyDescent="0.25">
      <c r="A701" s="11"/>
      <c r="G701" s="175"/>
      <c r="H701" s="176"/>
      <c r="I701" s="100"/>
    </row>
    <row r="702" spans="1:9" s="1" customFormat="1" ht="15.75" x14ac:dyDescent="0.25">
      <c r="A702" s="11"/>
      <c r="G702" s="175"/>
      <c r="H702" s="176"/>
      <c r="I702" s="100"/>
    </row>
    <row r="703" spans="1:9" s="1" customFormat="1" ht="15.75" x14ac:dyDescent="0.25">
      <c r="A703" s="11"/>
      <c r="G703" s="175"/>
      <c r="H703" s="176"/>
      <c r="I703" s="100"/>
    </row>
    <row r="704" spans="1:9" s="1" customFormat="1" ht="15.75" x14ac:dyDescent="0.25">
      <c r="A704" s="11"/>
      <c r="G704" s="175"/>
      <c r="H704" s="176"/>
      <c r="I704" s="100"/>
    </row>
    <row r="705" spans="1:11" s="1" customFormat="1" ht="15.75" x14ac:dyDescent="0.25">
      <c r="A705" s="11"/>
      <c r="G705" s="175"/>
      <c r="H705" s="176"/>
      <c r="I705" s="100"/>
    </row>
    <row r="706" spans="1:11" s="1" customFormat="1" ht="15.75" x14ac:dyDescent="0.25">
      <c r="A706" s="11"/>
      <c r="G706" s="175"/>
      <c r="H706" s="176"/>
      <c r="I706" s="100"/>
    </row>
    <row r="707" spans="1:11" s="1" customFormat="1" ht="15.75" x14ac:dyDescent="0.25">
      <c r="A707" s="11"/>
      <c r="G707" s="175"/>
      <c r="H707" s="176"/>
      <c r="I707" s="100"/>
    </row>
    <row r="708" spans="1:11" s="1" customFormat="1" ht="15.75" x14ac:dyDescent="0.25">
      <c r="A708" s="11"/>
      <c r="G708" s="175"/>
      <c r="H708" s="176"/>
      <c r="I708" s="100"/>
      <c r="K708" s="1">
        <f>560*5</f>
        <v>2800</v>
      </c>
    </row>
    <row r="709" spans="1:11" s="1" customFormat="1" ht="15.75" x14ac:dyDescent="0.25">
      <c r="A709" s="11"/>
      <c r="G709" s="175"/>
      <c r="H709" s="176"/>
      <c r="I709" s="100"/>
    </row>
    <row r="710" spans="1:11" s="1" customFormat="1" ht="15.75" x14ac:dyDescent="0.25">
      <c r="A710" s="11"/>
      <c r="G710" s="175"/>
      <c r="H710" s="176"/>
      <c r="I710" s="100"/>
    </row>
    <row r="711" spans="1:11" s="1" customFormat="1" ht="15.75" x14ac:dyDescent="0.25">
      <c r="A711" s="11"/>
      <c r="G711" s="175"/>
      <c r="H711" s="176"/>
      <c r="I711" s="100"/>
    </row>
    <row r="712" spans="1:11" s="1" customFormat="1" ht="15.75" x14ac:dyDescent="0.25">
      <c r="A712" s="11"/>
      <c r="G712" s="175"/>
      <c r="H712" s="176"/>
      <c r="I712" s="100"/>
    </row>
    <row r="713" spans="1:11" s="1" customFormat="1" ht="15.75" x14ac:dyDescent="0.25">
      <c r="A713" s="11"/>
      <c r="G713" s="175"/>
      <c r="H713" s="176"/>
      <c r="I713" s="100"/>
    </row>
    <row r="714" spans="1:11" s="1" customFormat="1" ht="15.75" x14ac:dyDescent="0.25">
      <c r="A714" s="11"/>
      <c r="G714" s="175"/>
      <c r="H714" s="176"/>
      <c r="I714" s="100"/>
    </row>
    <row r="715" spans="1:11" s="1" customFormat="1" ht="15.75" x14ac:dyDescent="0.25">
      <c r="A715" s="11"/>
      <c r="G715" s="175"/>
      <c r="H715" s="176"/>
      <c r="I715" s="100"/>
    </row>
    <row r="716" spans="1:11" s="1" customFormat="1" ht="15.75" x14ac:dyDescent="0.25">
      <c r="A716" s="11"/>
      <c r="G716" s="175"/>
      <c r="H716" s="176"/>
      <c r="I716" s="100"/>
    </row>
    <row r="717" spans="1:11" s="1" customFormat="1" ht="15.75" x14ac:dyDescent="0.25">
      <c r="A717" s="11"/>
      <c r="G717" s="175"/>
      <c r="H717" s="176"/>
      <c r="I717" s="100"/>
    </row>
    <row r="718" spans="1:11" s="1" customFormat="1" ht="15.75" x14ac:dyDescent="0.25">
      <c r="A718" s="11"/>
      <c r="G718" s="175"/>
      <c r="H718" s="176"/>
      <c r="I718" s="100"/>
    </row>
    <row r="719" spans="1:11" s="1" customFormat="1" ht="15.75" x14ac:dyDescent="0.25">
      <c r="A719" s="11"/>
      <c r="G719" s="175"/>
      <c r="H719" s="100"/>
      <c r="I719" s="176"/>
    </row>
    <row r="720" spans="1:11" s="1" customFormat="1" ht="15.75" x14ac:dyDescent="0.25">
      <c r="A720" s="11"/>
      <c r="G720" s="175"/>
      <c r="H720" s="100"/>
      <c r="I720" s="176"/>
    </row>
    <row r="721" spans="1:9" s="1" customFormat="1" ht="15.75" x14ac:dyDescent="0.25">
      <c r="A721" s="11"/>
      <c r="G721" s="175"/>
      <c r="H721" s="100"/>
      <c r="I721" s="176"/>
    </row>
    <row r="722" spans="1:9" s="1" customFormat="1" ht="15.75" x14ac:dyDescent="0.25">
      <c r="A722" s="11"/>
      <c r="G722" s="175"/>
      <c r="H722" s="100"/>
      <c r="I722" s="176"/>
    </row>
    <row r="723" spans="1:9" s="1" customFormat="1" ht="15.75" x14ac:dyDescent="0.25">
      <c r="A723" s="11"/>
      <c r="G723" s="175"/>
      <c r="H723" s="100"/>
      <c r="I723" s="176"/>
    </row>
    <row r="724" spans="1:9" s="1" customFormat="1" ht="15.75" x14ac:dyDescent="0.25">
      <c r="A724" s="11"/>
      <c r="G724" s="175"/>
      <c r="H724" s="100"/>
      <c r="I724" s="176"/>
    </row>
    <row r="725" spans="1:9" s="1" customFormat="1" ht="15.75" x14ac:dyDescent="0.25">
      <c r="A725" s="11"/>
      <c r="G725" s="175"/>
      <c r="H725" s="100"/>
      <c r="I725" s="176"/>
    </row>
    <row r="726" spans="1:9" s="1" customFormat="1" ht="15.75" x14ac:dyDescent="0.25">
      <c r="A726" s="11"/>
      <c r="G726" s="175"/>
      <c r="H726" s="100"/>
      <c r="I726" s="176"/>
    </row>
    <row r="727" spans="1:9" s="1" customFormat="1" ht="15.75" x14ac:dyDescent="0.25">
      <c r="A727" s="11"/>
      <c r="G727" s="175"/>
      <c r="H727" s="176"/>
      <c r="I727" s="100"/>
    </row>
    <row r="728" spans="1:9" s="1" customFormat="1" ht="15.75" x14ac:dyDescent="0.25">
      <c r="A728" s="11"/>
      <c r="G728" s="175"/>
      <c r="H728" s="176"/>
      <c r="I728" s="100"/>
    </row>
    <row r="729" spans="1:9" s="1" customFormat="1" ht="15.75" x14ac:dyDescent="0.25">
      <c r="A729" s="11"/>
      <c r="G729" s="175"/>
      <c r="H729" s="176"/>
      <c r="I729" s="100"/>
    </row>
    <row r="730" spans="1:9" s="1" customFormat="1" ht="15.75" x14ac:dyDescent="0.25">
      <c r="A730" s="11"/>
      <c r="G730" s="175"/>
      <c r="H730" s="176"/>
      <c r="I730" s="100"/>
    </row>
    <row r="731" spans="1:9" s="1" customFormat="1" ht="15.75" x14ac:dyDescent="0.25">
      <c r="A731" s="11"/>
      <c r="G731" s="175"/>
      <c r="H731" s="176"/>
      <c r="I731" s="100"/>
    </row>
    <row r="732" spans="1:9" s="1" customFormat="1" ht="15.75" x14ac:dyDescent="0.25">
      <c r="A732" s="11"/>
      <c r="G732" s="175"/>
      <c r="H732" s="176"/>
      <c r="I732" s="100"/>
    </row>
    <row r="733" spans="1:9" s="1" customFormat="1" ht="15.75" x14ac:dyDescent="0.25">
      <c r="A733" s="11"/>
      <c r="G733" s="175"/>
      <c r="H733" s="176"/>
      <c r="I733" s="100"/>
    </row>
    <row r="734" spans="1:9" s="1" customFormat="1" ht="15.75" x14ac:dyDescent="0.25">
      <c r="A734" s="11"/>
      <c r="G734" s="175"/>
      <c r="H734" s="176"/>
      <c r="I734" s="100"/>
    </row>
    <row r="735" spans="1:9" s="1" customFormat="1" ht="15.75" x14ac:dyDescent="0.25">
      <c r="A735" s="11"/>
      <c r="G735" s="175"/>
      <c r="H735" s="176"/>
      <c r="I735" s="100"/>
    </row>
    <row r="736" spans="1:9" s="1" customFormat="1" ht="15.75" x14ac:dyDescent="0.25">
      <c r="A736" s="11"/>
      <c r="G736" s="175"/>
      <c r="H736" s="176"/>
      <c r="I736" s="100"/>
    </row>
    <row r="737" spans="1:10" s="1" customFormat="1" ht="15.75" x14ac:dyDescent="0.25">
      <c r="A737" s="11"/>
      <c r="G737" s="175"/>
      <c r="H737" s="176"/>
      <c r="I737" s="100"/>
    </row>
    <row r="738" spans="1:10" s="1" customFormat="1" ht="15.75" x14ac:dyDescent="0.25">
      <c r="A738" s="11"/>
      <c r="G738" s="175"/>
      <c r="H738" s="176"/>
      <c r="I738" s="100"/>
    </row>
    <row r="739" spans="1:10" s="1" customFormat="1" ht="15.75" x14ac:dyDescent="0.25">
      <c r="A739" s="11"/>
      <c r="G739" s="175"/>
      <c r="H739" s="176"/>
      <c r="I739" s="100"/>
    </row>
    <row r="740" spans="1:10" s="1" customFormat="1" ht="15.75" x14ac:dyDescent="0.25">
      <c r="A740" s="11"/>
      <c r="G740" s="175"/>
      <c r="H740" s="176"/>
      <c r="I740" s="100"/>
    </row>
    <row r="741" spans="1:10" s="1" customFormat="1" x14ac:dyDescent="0.25">
      <c r="A741" s="96">
        <v>45</v>
      </c>
      <c r="B741" s="112" t="s">
        <v>4861</v>
      </c>
      <c r="C741" s="113" t="s">
        <v>2949</v>
      </c>
      <c r="D741" s="99" t="s">
        <v>1682</v>
      </c>
      <c r="E741" s="98">
        <v>480000</v>
      </c>
      <c r="F741" s="95"/>
      <c r="G741" s="173"/>
      <c r="H741" s="174">
        <v>480000</v>
      </c>
    </row>
    <row r="742" spans="1:10" s="1" customFormat="1" x14ac:dyDescent="0.25">
      <c r="A742" s="96">
        <v>46</v>
      </c>
      <c r="B742" s="112" t="s">
        <v>4862</v>
      </c>
      <c r="C742" s="113" t="s">
        <v>2947</v>
      </c>
      <c r="D742" s="99" t="s">
        <v>1682</v>
      </c>
      <c r="E742" s="98">
        <v>480000</v>
      </c>
      <c r="F742" s="95"/>
      <c r="G742" s="123"/>
      <c r="H742" s="98">
        <v>480000</v>
      </c>
    </row>
    <row r="743" spans="1:10" s="1" customFormat="1" x14ac:dyDescent="0.25">
      <c r="A743" s="96">
        <v>47</v>
      </c>
      <c r="B743" s="112" t="s">
        <v>4863</v>
      </c>
      <c r="C743" s="113" t="s">
        <v>3197</v>
      </c>
      <c r="D743" s="99" t="s">
        <v>1682</v>
      </c>
      <c r="E743" s="98">
        <v>480000</v>
      </c>
      <c r="F743" s="95"/>
      <c r="G743" s="123"/>
      <c r="H743" s="98">
        <v>480000</v>
      </c>
    </row>
    <row r="744" spans="1:10" s="1" customFormat="1" x14ac:dyDescent="0.25">
      <c r="A744" s="96">
        <v>48</v>
      </c>
      <c r="B744" s="112" t="s">
        <v>4864</v>
      </c>
      <c r="C744" s="113" t="s">
        <v>4829</v>
      </c>
      <c r="D744" s="99" t="s">
        <v>1682</v>
      </c>
      <c r="E744" s="98">
        <v>480000</v>
      </c>
      <c r="F744" s="95"/>
      <c r="G744" s="123"/>
      <c r="H744" s="98">
        <v>480000</v>
      </c>
    </row>
    <row r="745" spans="1:10" s="1" customFormat="1" x14ac:dyDescent="0.25">
      <c r="A745" s="96">
        <v>49</v>
      </c>
      <c r="B745" s="112" t="s">
        <v>4865</v>
      </c>
      <c r="C745" s="113" t="s">
        <v>3176</v>
      </c>
      <c r="D745" s="99" t="s">
        <v>1682</v>
      </c>
      <c r="E745" s="98">
        <v>480000</v>
      </c>
      <c r="F745" s="95"/>
      <c r="G745" s="123"/>
      <c r="H745" s="98">
        <v>480000</v>
      </c>
    </row>
    <row r="746" spans="1:10" s="1" customFormat="1" x14ac:dyDescent="0.25">
      <c r="A746" s="96">
        <v>50</v>
      </c>
      <c r="B746" s="112" t="s">
        <v>4866</v>
      </c>
      <c r="C746" s="113" t="s">
        <v>4830</v>
      </c>
      <c r="D746" s="99" t="s">
        <v>4962</v>
      </c>
      <c r="E746" s="98">
        <v>935000</v>
      </c>
      <c r="F746" s="95"/>
      <c r="G746" s="123"/>
      <c r="H746" s="98">
        <v>935000</v>
      </c>
    </row>
    <row r="747" spans="1:10" s="1" customFormat="1" x14ac:dyDescent="0.25">
      <c r="A747" s="96">
        <v>51</v>
      </c>
      <c r="B747" s="112" t="s">
        <v>4867</v>
      </c>
      <c r="C747" s="113" t="s">
        <v>4831</v>
      </c>
      <c r="D747" s="99" t="s">
        <v>4963</v>
      </c>
      <c r="E747" s="98">
        <v>840000</v>
      </c>
      <c r="F747" s="95"/>
      <c r="G747" s="123"/>
      <c r="I747" s="98">
        <v>840000</v>
      </c>
      <c r="J747" s="1">
        <f>560+150</f>
        <v>710</v>
      </c>
    </row>
    <row r="748" spans="1:10" s="1" customFormat="1" x14ac:dyDescent="0.25">
      <c r="A748" s="96">
        <v>52</v>
      </c>
      <c r="B748" s="112" t="s">
        <v>4868</v>
      </c>
      <c r="C748" s="113" t="s">
        <v>4831</v>
      </c>
      <c r="D748" s="99" t="s">
        <v>4789</v>
      </c>
      <c r="E748" s="98">
        <v>820000</v>
      </c>
      <c r="F748" s="95"/>
      <c r="G748" s="123"/>
      <c r="I748" s="98">
        <v>820000</v>
      </c>
    </row>
    <row r="749" spans="1:10" s="1" customFormat="1" x14ac:dyDescent="0.25">
      <c r="A749" s="96">
        <v>53</v>
      </c>
      <c r="B749" s="112" t="s">
        <v>4869</v>
      </c>
      <c r="C749" s="113" t="s">
        <v>4832</v>
      </c>
      <c r="D749" s="99" t="s">
        <v>756</v>
      </c>
      <c r="E749" s="98">
        <v>430000</v>
      </c>
      <c r="F749" s="95"/>
      <c r="G749" s="123"/>
      <c r="I749" s="98">
        <v>430000</v>
      </c>
    </row>
    <row r="750" spans="1:10" s="1" customFormat="1" x14ac:dyDescent="0.25">
      <c r="A750" s="96">
        <v>54</v>
      </c>
      <c r="B750" s="112" t="s">
        <v>4870</v>
      </c>
      <c r="C750" s="113" t="s">
        <v>4832</v>
      </c>
      <c r="D750" s="99" t="s">
        <v>1682</v>
      </c>
      <c r="E750" s="98">
        <v>480000</v>
      </c>
      <c r="F750" s="95"/>
      <c r="G750" s="123"/>
      <c r="I750" s="98">
        <v>480000</v>
      </c>
    </row>
    <row r="751" spans="1:10" s="1" customFormat="1" x14ac:dyDescent="0.25">
      <c r="A751" s="96">
        <v>55</v>
      </c>
      <c r="B751" s="112" t="s">
        <v>4871</v>
      </c>
      <c r="C751" s="113" t="s">
        <v>4833</v>
      </c>
      <c r="D751" s="99" t="s">
        <v>1682</v>
      </c>
      <c r="E751" s="98">
        <v>480000</v>
      </c>
      <c r="F751" s="95"/>
      <c r="G751" s="123"/>
      <c r="I751" s="98">
        <v>480000</v>
      </c>
    </row>
    <row r="752" spans="1:10" s="1" customFormat="1" x14ac:dyDescent="0.25">
      <c r="A752" s="96">
        <v>56</v>
      </c>
      <c r="B752" s="112" t="s">
        <v>4872</v>
      </c>
      <c r="C752" s="113" t="s">
        <v>4833</v>
      </c>
      <c r="D752" s="99" t="s">
        <v>756</v>
      </c>
      <c r="E752" s="98">
        <v>430000</v>
      </c>
      <c r="F752" s="95"/>
      <c r="G752" s="123"/>
      <c r="I752" s="98">
        <v>430000</v>
      </c>
    </row>
    <row r="753" spans="1:9" s="1" customFormat="1" x14ac:dyDescent="0.25">
      <c r="A753" s="96">
        <v>57</v>
      </c>
      <c r="B753" s="112" t="s">
        <v>4873</v>
      </c>
      <c r="C753" s="113" t="s">
        <v>1546</v>
      </c>
      <c r="D753" s="99" t="s">
        <v>1682</v>
      </c>
      <c r="E753" s="98">
        <v>480000</v>
      </c>
      <c r="F753" s="95"/>
      <c r="G753" s="123"/>
      <c r="I753" s="98">
        <v>480000</v>
      </c>
    </row>
    <row r="754" spans="1:9" s="1" customFormat="1" x14ac:dyDescent="0.25">
      <c r="A754" s="96">
        <v>58</v>
      </c>
      <c r="B754" s="112" t="s">
        <v>4874</v>
      </c>
      <c r="C754" s="113" t="s">
        <v>4834</v>
      </c>
      <c r="D754" s="99" t="s">
        <v>1682</v>
      </c>
      <c r="E754" s="98">
        <v>480000</v>
      </c>
      <c r="F754" s="95"/>
      <c r="G754" s="123"/>
      <c r="I754" s="98">
        <v>480000</v>
      </c>
    </row>
    <row r="755" spans="1:9" s="1" customFormat="1" x14ac:dyDescent="0.25">
      <c r="A755" s="96">
        <v>59</v>
      </c>
      <c r="B755" s="112" t="s">
        <v>4875</v>
      </c>
      <c r="C755" s="113" t="s">
        <v>4835</v>
      </c>
      <c r="D755" s="99" t="s">
        <v>4956</v>
      </c>
      <c r="E755" s="98">
        <v>820000</v>
      </c>
      <c r="F755" s="95"/>
      <c r="G755" s="123"/>
      <c r="H755" s="98">
        <v>820000</v>
      </c>
    </row>
    <row r="756" spans="1:9" s="1" customFormat="1" x14ac:dyDescent="0.25">
      <c r="A756" s="96">
        <v>60</v>
      </c>
      <c r="B756" s="112" t="s">
        <v>4876</v>
      </c>
      <c r="C756" s="113" t="s">
        <v>2705</v>
      </c>
      <c r="D756" s="99" t="s">
        <v>1682</v>
      </c>
      <c r="E756" s="98">
        <v>480000</v>
      </c>
      <c r="F756" s="95"/>
      <c r="G756" s="123"/>
      <c r="H756" s="98">
        <v>480000</v>
      </c>
    </row>
    <row r="757" spans="1:9" s="1" customFormat="1" x14ac:dyDescent="0.25">
      <c r="A757" s="96">
        <v>61</v>
      </c>
      <c r="B757" s="112" t="s">
        <v>4877</v>
      </c>
      <c r="C757" s="113" t="s">
        <v>4836</v>
      </c>
      <c r="D757" s="99" t="s">
        <v>1682</v>
      </c>
      <c r="E757" s="98">
        <v>480000</v>
      </c>
      <c r="F757" s="95"/>
      <c r="G757" s="123"/>
      <c r="H757" s="98">
        <v>480000</v>
      </c>
    </row>
    <row r="758" spans="1:9" s="1" customFormat="1" x14ac:dyDescent="0.25">
      <c r="A758" s="96">
        <v>62</v>
      </c>
      <c r="B758" s="112" t="s">
        <v>4878</v>
      </c>
      <c r="C758" s="113" t="s">
        <v>2725</v>
      </c>
      <c r="D758" s="99" t="s">
        <v>1682</v>
      </c>
      <c r="E758" s="98">
        <v>480000</v>
      </c>
      <c r="F758" s="95"/>
      <c r="G758" s="123"/>
      <c r="H758" s="98">
        <v>480000</v>
      </c>
    </row>
    <row r="759" spans="1:9" s="1" customFormat="1" x14ac:dyDescent="0.25">
      <c r="A759" s="96">
        <v>63</v>
      </c>
      <c r="B759" s="112" t="s">
        <v>4879</v>
      </c>
      <c r="C759" s="113" t="s">
        <v>1722</v>
      </c>
      <c r="D759" s="99" t="s">
        <v>1682</v>
      </c>
      <c r="E759" s="98">
        <v>480000</v>
      </c>
      <c r="F759" s="95"/>
      <c r="G759" s="123"/>
      <c r="H759" s="98">
        <v>480000</v>
      </c>
    </row>
    <row r="760" spans="1:9" s="1" customFormat="1" x14ac:dyDescent="0.25">
      <c r="A760" s="96">
        <v>64</v>
      </c>
      <c r="B760" s="112" t="s">
        <v>4880</v>
      </c>
      <c r="C760" s="113" t="s">
        <v>3187</v>
      </c>
      <c r="D760" s="99" t="s">
        <v>1682</v>
      </c>
      <c r="E760" s="98">
        <v>480000</v>
      </c>
      <c r="F760" s="95"/>
      <c r="G760" s="123"/>
      <c r="H760" s="98">
        <v>480000</v>
      </c>
    </row>
    <row r="761" spans="1:9" s="1" customFormat="1" x14ac:dyDescent="0.25">
      <c r="A761" s="96">
        <v>65</v>
      </c>
      <c r="B761" s="112" t="s">
        <v>4881</v>
      </c>
      <c r="C761" s="113" t="s">
        <v>1553</v>
      </c>
      <c r="D761" s="99" t="s">
        <v>1682</v>
      </c>
      <c r="E761" s="98">
        <v>480000</v>
      </c>
      <c r="F761" s="95"/>
      <c r="G761" s="123"/>
      <c r="H761" s="98">
        <v>480000</v>
      </c>
    </row>
    <row r="762" spans="1:9" s="1" customFormat="1" x14ac:dyDescent="0.25">
      <c r="A762" s="96">
        <v>66</v>
      </c>
      <c r="B762" s="112" t="s">
        <v>4882</v>
      </c>
      <c r="C762" s="113" t="s">
        <v>4837</v>
      </c>
      <c r="D762" s="99" t="s">
        <v>1682</v>
      </c>
      <c r="E762" s="98">
        <v>480000</v>
      </c>
      <c r="F762" s="95"/>
      <c r="G762" s="123"/>
      <c r="H762" s="98">
        <v>480000</v>
      </c>
    </row>
    <row r="763" spans="1:9" s="1" customFormat="1" x14ac:dyDescent="0.25">
      <c r="A763" s="96">
        <v>67</v>
      </c>
      <c r="B763" s="112" t="s">
        <v>4883</v>
      </c>
      <c r="C763" s="113" t="s">
        <v>4838</v>
      </c>
      <c r="D763" s="99" t="s">
        <v>1682</v>
      </c>
      <c r="E763" s="98">
        <v>480000</v>
      </c>
      <c r="F763" s="95"/>
      <c r="G763" s="123"/>
      <c r="I763" s="98">
        <v>480000</v>
      </c>
    </row>
    <row r="764" spans="1:9" s="1" customFormat="1" x14ac:dyDescent="0.25">
      <c r="A764" s="96">
        <v>68</v>
      </c>
      <c r="B764" s="112" t="s">
        <v>4884</v>
      </c>
      <c r="C764" s="113" t="s">
        <v>4839</v>
      </c>
      <c r="D764" s="99" t="s">
        <v>1682</v>
      </c>
      <c r="E764" s="98">
        <v>480000</v>
      </c>
      <c r="F764" s="95"/>
      <c r="G764" s="123"/>
      <c r="I764" s="98">
        <v>480000</v>
      </c>
    </row>
    <row r="765" spans="1:9" s="1" customFormat="1" x14ac:dyDescent="0.25">
      <c r="A765" s="96">
        <v>69</v>
      </c>
      <c r="B765" s="112" t="s">
        <v>4885</v>
      </c>
      <c r="C765" s="113" t="s">
        <v>1865</v>
      </c>
      <c r="D765" s="99" t="s">
        <v>1682</v>
      </c>
      <c r="E765" s="98">
        <v>480000</v>
      </c>
      <c r="F765" s="95"/>
      <c r="G765" s="123"/>
      <c r="I765" s="98">
        <v>480000</v>
      </c>
    </row>
    <row r="766" spans="1:9" s="1" customFormat="1" x14ac:dyDescent="0.25">
      <c r="A766" s="96">
        <v>70</v>
      </c>
      <c r="B766" s="112" t="s">
        <v>4886</v>
      </c>
      <c r="C766" s="113" t="s">
        <v>4840</v>
      </c>
      <c r="D766" s="99" t="s">
        <v>1682</v>
      </c>
      <c r="E766" s="98">
        <v>480000</v>
      </c>
      <c r="F766" s="95"/>
      <c r="G766" s="123"/>
      <c r="I766" s="98">
        <v>480000</v>
      </c>
    </row>
    <row r="767" spans="1:9" s="1" customFormat="1" x14ac:dyDescent="0.25">
      <c r="A767" s="96">
        <v>71</v>
      </c>
      <c r="B767" s="112" t="s">
        <v>4887</v>
      </c>
      <c r="C767" s="113" t="s">
        <v>4840</v>
      </c>
      <c r="D767" s="99" t="s">
        <v>756</v>
      </c>
      <c r="E767" s="98">
        <v>430000</v>
      </c>
      <c r="F767" s="95"/>
      <c r="G767" s="123"/>
      <c r="I767" s="98">
        <v>430000</v>
      </c>
    </row>
    <row r="768" spans="1:9" s="1" customFormat="1" x14ac:dyDescent="0.25">
      <c r="A768" s="96">
        <v>72</v>
      </c>
      <c r="B768" s="112" t="s">
        <v>4888</v>
      </c>
      <c r="C768" s="113" t="s">
        <v>1918</v>
      </c>
      <c r="D768" s="99" t="s">
        <v>1682</v>
      </c>
      <c r="E768" s="98">
        <v>480000</v>
      </c>
      <c r="F768" s="95"/>
      <c r="G768" s="123"/>
      <c r="I768" s="98">
        <v>480000</v>
      </c>
    </row>
    <row r="769" spans="1:9" s="1" customFormat="1" x14ac:dyDescent="0.25">
      <c r="A769" s="96">
        <v>73</v>
      </c>
      <c r="B769" s="112" t="s">
        <v>4889</v>
      </c>
      <c r="C769" s="113" t="s">
        <v>4841</v>
      </c>
      <c r="D769" s="99" t="s">
        <v>4959</v>
      </c>
      <c r="E769" s="98">
        <v>935000</v>
      </c>
      <c r="F769" s="95"/>
      <c r="G769" s="123"/>
      <c r="I769" s="98">
        <v>935000</v>
      </c>
    </row>
    <row r="770" spans="1:9" s="1" customFormat="1" x14ac:dyDescent="0.25">
      <c r="A770" s="96">
        <v>74</v>
      </c>
      <c r="B770" s="112" t="s">
        <v>4890</v>
      </c>
      <c r="C770" s="113" t="s">
        <v>4842</v>
      </c>
      <c r="D770" s="99" t="s">
        <v>1682</v>
      </c>
      <c r="E770" s="98">
        <v>480000</v>
      </c>
      <c r="F770" s="95"/>
      <c r="G770" s="123"/>
      <c r="I770" s="98">
        <v>480000</v>
      </c>
    </row>
    <row r="771" spans="1:9" s="1" customFormat="1" x14ac:dyDescent="0.25">
      <c r="A771" s="96">
        <v>75</v>
      </c>
      <c r="B771" s="112" t="s">
        <v>4891</v>
      </c>
      <c r="C771" s="113" t="s">
        <v>4842</v>
      </c>
      <c r="D771" s="99" t="s">
        <v>756</v>
      </c>
      <c r="E771" s="98">
        <v>430000</v>
      </c>
      <c r="F771" s="95"/>
      <c r="G771" s="123"/>
      <c r="I771" s="98">
        <v>430000</v>
      </c>
    </row>
    <row r="772" spans="1:9" s="1" customFormat="1" x14ac:dyDescent="0.25">
      <c r="A772" s="96">
        <v>76</v>
      </c>
      <c r="B772" s="112" t="s">
        <v>4892</v>
      </c>
      <c r="C772" s="113" t="s">
        <v>4843</v>
      </c>
      <c r="D772" s="99" t="s">
        <v>1682</v>
      </c>
      <c r="E772" s="98">
        <v>480000</v>
      </c>
      <c r="F772" s="95"/>
      <c r="G772" s="123"/>
      <c r="I772" s="98">
        <v>480000</v>
      </c>
    </row>
    <row r="773" spans="1:9" s="1" customFormat="1" x14ac:dyDescent="0.25">
      <c r="A773" s="96">
        <v>77</v>
      </c>
      <c r="B773" s="112" t="s">
        <v>4893</v>
      </c>
      <c r="C773" s="113" t="s">
        <v>4843</v>
      </c>
      <c r="D773" s="99" t="s">
        <v>756</v>
      </c>
      <c r="E773" s="98">
        <v>430000</v>
      </c>
      <c r="F773" s="95"/>
      <c r="G773" s="123"/>
      <c r="I773" s="98">
        <v>430000</v>
      </c>
    </row>
    <row r="774" spans="1:9" s="1" customFormat="1" x14ac:dyDescent="0.25">
      <c r="A774" s="96">
        <v>78</v>
      </c>
      <c r="B774" s="112" t="s">
        <v>4894</v>
      </c>
      <c r="C774" s="113" t="s">
        <v>1432</v>
      </c>
      <c r="D774" s="99" t="s">
        <v>1682</v>
      </c>
      <c r="E774" s="98">
        <v>480000</v>
      </c>
      <c r="F774" s="95"/>
      <c r="G774" s="123"/>
      <c r="H774" s="98">
        <v>480000</v>
      </c>
    </row>
    <row r="775" spans="1:9" s="1" customFormat="1" x14ac:dyDescent="0.25">
      <c r="A775" s="96">
        <v>79</v>
      </c>
      <c r="B775" s="112" t="s">
        <v>4895</v>
      </c>
      <c r="C775" s="113" t="s">
        <v>4844</v>
      </c>
      <c r="D775" s="99" t="s">
        <v>1682</v>
      </c>
      <c r="E775" s="98">
        <v>480000</v>
      </c>
      <c r="F775" s="95"/>
      <c r="G775" s="123"/>
      <c r="H775" s="98">
        <v>480000</v>
      </c>
    </row>
    <row r="776" spans="1:9" s="1" customFormat="1" x14ac:dyDescent="0.25">
      <c r="A776" s="96">
        <v>80</v>
      </c>
      <c r="B776" s="112" t="s">
        <v>4896</v>
      </c>
      <c r="C776" s="113" t="s">
        <v>1448</v>
      </c>
      <c r="D776" s="99" t="s">
        <v>1682</v>
      </c>
      <c r="E776" s="98">
        <v>480000</v>
      </c>
      <c r="F776" s="95"/>
      <c r="G776" s="123"/>
      <c r="H776" s="98">
        <v>480000</v>
      </c>
    </row>
    <row r="777" spans="1:9" s="1" customFormat="1" x14ac:dyDescent="0.25">
      <c r="A777" s="96">
        <v>81</v>
      </c>
      <c r="B777" s="112" t="s">
        <v>4897</v>
      </c>
      <c r="C777" s="113" t="s">
        <v>2719</v>
      </c>
      <c r="D777" s="99" t="s">
        <v>1682</v>
      </c>
      <c r="E777" s="98">
        <v>480000</v>
      </c>
      <c r="F777" s="95"/>
      <c r="G777" s="123"/>
      <c r="H777" s="98">
        <v>480000</v>
      </c>
    </row>
    <row r="778" spans="1:9" s="1" customFormat="1" x14ac:dyDescent="0.25">
      <c r="A778" s="96">
        <v>82</v>
      </c>
      <c r="B778" s="112" t="s">
        <v>4898</v>
      </c>
      <c r="C778" s="113" t="s">
        <v>2950</v>
      </c>
      <c r="D778" s="99" t="s">
        <v>1682</v>
      </c>
      <c r="E778" s="98">
        <v>480000</v>
      </c>
      <c r="F778" s="95"/>
      <c r="G778" s="123"/>
      <c r="H778" s="98">
        <v>480000</v>
      </c>
    </row>
    <row r="779" spans="1:9" s="1" customFormat="1" x14ac:dyDescent="0.25">
      <c r="A779" s="96">
        <v>83</v>
      </c>
      <c r="B779" s="112" t="s">
        <v>4899</v>
      </c>
      <c r="C779" s="113" t="s">
        <v>3141</v>
      </c>
      <c r="D779" s="99" t="s">
        <v>1682</v>
      </c>
      <c r="E779" s="98">
        <v>480000</v>
      </c>
      <c r="F779" s="95"/>
      <c r="G779" s="123"/>
      <c r="H779" s="98">
        <v>480000</v>
      </c>
    </row>
    <row r="780" spans="1:9" s="1" customFormat="1" x14ac:dyDescent="0.25">
      <c r="A780" s="96">
        <v>84</v>
      </c>
      <c r="B780" s="112" t="s">
        <v>4900</v>
      </c>
      <c r="C780" s="113" t="s">
        <v>2948</v>
      </c>
      <c r="D780" s="99" t="s">
        <v>1682</v>
      </c>
      <c r="E780" s="98">
        <v>480000</v>
      </c>
      <c r="F780" s="95"/>
      <c r="G780" s="123"/>
      <c r="H780" s="98">
        <v>480000</v>
      </c>
    </row>
    <row r="781" spans="1:9" s="1" customFormat="1" x14ac:dyDescent="0.25">
      <c r="A781" s="96">
        <v>85</v>
      </c>
      <c r="B781" s="112" t="s">
        <v>4901</v>
      </c>
      <c r="C781" s="113" t="s">
        <v>4845</v>
      </c>
      <c r="D781" s="99" t="s">
        <v>1682</v>
      </c>
      <c r="E781" s="98">
        <v>480000</v>
      </c>
      <c r="F781" s="95"/>
      <c r="G781" s="123"/>
      <c r="H781" s="98">
        <v>480000</v>
      </c>
    </row>
    <row r="782" spans="1:9" s="1" customFormat="1" x14ac:dyDescent="0.25">
      <c r="A782" s="96">
        <v>86</v>
      </c>
      <c r="B782" s="112" t="s">
        <v>4902</v>
      </c>
      <c r="C782" s="113" t="s">
        <v>4846</v>
      </c>
      <c r="D782" s="99" t="s">
        <v>4962</v>
      </c>
      <c r="E782" s="98">
        <v>935000</v>
      </c>
      <c r="F782" s="95"/>
      <c r="G782" s="123"/>
      <c r="H782" s="98">
        <v>935000</v>
      </c>
    </row>
    <row r="783" spans="1:9" s="1" customFormat="1" x14ac:dyDescent="0.25">
      <c r="A783" s="96">
        <v>87</v>
      </c>
      <c r="B783" s="112" t="s">
        <v>4903</v>
      </c>
      <c r="C783" s="113" t="s">
        <v>4847</v>
      </c>
      <c r="D783" s="99" t="s">
        <v>4954</v>
      </c>
      <c r="E783" s="98">
        <v>910000</v>
      </c>
      <c r="F783" s="95"/>
      <c r="G783" s="123"/>
      <c r="H783" s="98">
        <v>910000</v>
      </c>
    </row>
    <row r="784" spans="1:9" s="1" customFormat="1" x14ac:dyDescent="0.25">
      <c r="A784" s="96">
        <v>88</v>
      </c>
      <c r="B784" s="112" t="s">
        <v>4904</v>
      </c>
      <c r="C784" s="113" t="s">
        <v>79</v>
      </c>
      <c r="D784" s="99" t="s">
        <v>1682</v>
      </c>
      <c r="E784" s="98">
        <v>480000</v>
      </c>
      <c r="F784" s="95"/>
      <c r="G784" s="123"/>
      <c r="H784" s="98">
        <v>480000</v>
      </c>
    </row>
    <row r="785" spans="1:9" s="1" customFormat="1" x14ac:dyDescent="0.25">
      <c r="A785" s="96">
        <v>89</v>
      </c>
      <c r="B785" s="112" t="s">
        <v>4905</v>
      </c>
      <c r="C785" s="113" t="s">
        <v>3139</v>
      </c>
      <c r="D785" s="99" t="s">
        <v>1682</v>
      </c>
      <c r="E785" s="98">
        <v>480000</v>
      </c>
      <c r="F785" s="95"/>
      <c r="G785" s="123"/>
      <c r="H785" s="98">
        <v>480000</v>
      </c>
    </row>
    <row r="786" spans="1:9" s="1" customFormat="1" x14ac:dyDescent="0.25">
      <c r="A786" s="96">
        <v>90</v>
      </c>
      <c r="B786" s="112" t="s">
        <v>4906</v>
      </c>
      <c r="C786" s="113" t="s">
        <v>2661</v>
      </c>
      <c r="D786" s="99" t="s">
        <v>1682</v>
      </c>
      <c r="E786" s="98">
        <v>480000</v>
      </c>
      <c r="F786" s="95"/>
      <c r="G786" s="123"/>
      <c r="H786" s="98">
        <v>480000</v>
      </c>
    </row>
    <row r="787" spans="1:9" s="1" customFormat="1" x14ac:dyDescent="0.25">
      <c r="A787" s="96">
        <v>91</v>
      </c>
      <c r="B787" s="112" t="s">
        <v>4907</v>
      </c>
      <c r="C787" s="113" t="s">
        <v>4848</v>
      </c>
      <c r="D787" s="99" t="s">
        <v>4789</v>
      </c>
      <c r="E787" s="98">
        <v>820000</v>
      </c>
      <c r="F787" s="95"/>
      <c r="G787" s="123"/>
      <c r="H787" s="98">
        <v>820000</v>
      </c>
    </row>
    <row r="788" spans="1:9" s="1" customFormat="1" x14ac:dyDescent="0.25">
      <c r="A788" s="96">
        <v>92</v>
      </c>
      <c r="B788" s="112" t="s">
        <v>4908</v>
      </c>
      <c r="C788" s="113" t="s">
        <v>4849</v>
      </c>
      <c r="D788" s="99" t="s">
        <v>1682</v>
      </c>
      <c r="E788" s="98">
        <v>480000</v>
      </c>
      <c r="F788" s="95"/>
      <c r="G788" s="123"/>
      <c r="I788" s="98">
        <v>480000</v>
      </c>
    </row>
    <row r="789" spans="1:9" s="1" customFormat="1" x14ac:dyDescent="0.25">
      <c r="A789" s="96">
        <v>93</v>
      </c>
      <c r="B789" s="112" t="s">
        <v>4909</v>
      </c>
      <c r="C789" s="113" t="s">
        <v>4850</v>
      </c>
      <c r="D789" s="99" t="s">
        <v>4960</v>
      </c>
      <c r="E789" s="98">
        <v>840000</v>
      </c>
      <c r="F789" s="95"/>
      <c r="G789" s="123"/>
      <c r="I789" s="98">
        <v>840000</v>
      </c>
    </row>
    <row r="790" spans="1:9" s="1" customFormat="1" x14ac:dyDescent="0.25">
      <c r="A790" s="96">
        <v>94</v>
      </c>
      <c r="B790" s="112" t="s">
        <v>4910</v>
      </c>
      <c r="C790" s="113" t="s">
        <v>1740</v>
      </c>
      <c r="D790" s="99" t="s">
        <v>1682</v>
      </c>
      <c r="E790" s="98">
        <v>480000</v>
      </c>
      <c r="F790" s="95"/>
      <c r="G790" s="123"/>
      <c r="I790" s="98">
        <v>480000</v>
      </c>
    </row>
    <row r="791" spans="1:9" s="1" customFormat="1" x14ac:dyDescent="0.25">
      <c r="A791" s="96">
        <v>95</v>
      </c>
      <c r="B791" s="112" t="s">
        <v>4911</v>
      </c>
      <c r="C791" s="113" t="s">
        <v>2918</v>
      </c>
      <c r="D791" s="99" t="s">
        <v>1682</v>
      </c>
      <c r="E791" s="98">
        <v>480000</v>
      </c>
      <c r="F791" s="95"/>
      <c r="G791" s="123"/>
      <c r="I791" s="98">
        <v>480000</v>
      </c>
    </row>
    <row r="792" spans="1:9" s="1" customFormat="1" x14ac:dyDescent="0.25">
      <c r="A792" s="96">
        <v>96</v>
      </c>
      <c r="B792" s="112" t="s">
        <v>4912</v>
      </c>
      <c r="C792" s="113" t="s">
        <v>95</v>
      </c>
      <c r="D792" s="99" t="s">
        <v>1682</v>
      </c>
      <c r="E792" s="98">
        <v>480000</v>
      </c>
      <c r="F792" s="95"/>
      <c r="G792" s="123"/>
      <c r="I792" s="98">
        <v>480000</v>
      </c>
    </row>
    <row r="793" spans="1:9" s="1" customFormat="1" x14ac:dyDescent="0.25">
      <c r="A793" s="96">
        <v>97</v>
      </c>
      <c r="B793" s="112" t="s">
        <v>4913</v>
      </c>
      <c r="C793" s="113" t="s">
        <v>2741</v>
      </c>
      <c r="D793" s="99" t="s">
        <v>1682</v>
      </c>
      <c r="E793" s="98">
        <v>480000</v>
      </c>
      <c r="F793" s="95"/>
      <c r="G793" s="123"/>
      <c r="I793" s="98">
        <v>480000</v>
      </c>
    </row>
    <row r="794" spans="1:9" s="1" customFormat="1" x14ac:dyDescent="0.25">
      <c r="A794" s="96">
        <v>98</v>
      </c>
      <c r="B794" s="112" t="s">
        <v>4914</v>
      </c>
      <c r="C794" s="113" t="s">
        <v>4851</v>
      </c>
      <c r="D794" s="99" t="s">
        <v>1682</v>
      </c>
      <c r="E794" s="98">
        <v>480000</v>
      </c>
      <c r="F794" s="95"/>
      <c r="G794" s="123"/>
      <c r="I794" s="98">
        <v>480000</v>
      </c>
    </row>
    <row r="795" spans="1:9" s="1" customFormat="1" x14ac:dyDescent="0.25">
      <c r="A795" s="96">
        <v>99</v>
      </c>
      <c r="B795" s="112" t="s">
        <v>4915</v>
      </c>
      <c r="C795" s="113" t="s">
        <v>4851</v>
      </c>
      <c r="D795" s="99" t="s">
        <v>756</v>
      </c>
      <c r="E795" s="98">
        <v>430000</v>
      </c>
      <c r="F795" s="95"/>
      <c r="G795" s="123"/>
      <c r="I795" s="98">
        <v>430000</v>
      </c>
    </row>
    <row r="796" spans="1:9" s="1" customFormat="1" x14ac:dyDescent="0.25">
      <c r="A796" s="96">
        <v>100</v>
      </c>
      <c r="B796" s="112" t="s">
        <v>4916</v>
      </c>
      <c r="C796" s="113" t="s">
        <v>1935</v>
      </c>
      <c r="D796" s="99" t="s">
        <v>1682</v>
      </c>
      <c r="E796" s="98">
        <v>480000</v>
      </c>
      <c r="F796" s="95"/>
      <c r="G796" s="123"/>
      <c r="I796" s="98">
        <v>480000</v>
      </c>
    </row>
    <row r="797" spans="1:9" s="1" customFormat="1" x14ac:dyDescent="0.25">
      <c r="A797" s="96">
        <v>101</v>
      </c>
      <c r="B797" s="112" t="s">
        <v>4917</v>
      </c>
      <c r="C797" s="113" t="s">
        <v>2737</v>
      </c>
      <c r="D797" s="99" t="s">
        <v>1682</v>
      </c>
      <c r="E797" s="98">
        <v>480000</v>
      </c>
      <c r="F797" s="95"/>
      <c r="G797" s="123"/>
      <c r="I797" s="98">
        <v>480000</v>
      </c>
    </row>
    <row r="798" spans="1:9" s="1" customFormat="1" x14ac:dyDescent="0.25">
      <c r="A798" s="96">
        <v>102</v>
      </c>
      <c r="B798" s="112" t="s">
        <v>4918</v>
      </c>
      <c r="C798" s="113" t="s">
        <v>4852</v>
      </c>
      <c r="D798" s="99" t="s">
        <v>4962</v>
      </c>
      <c r="E798" s="98">
        <v>935000</v>
      </c>
      <c r="F798" s="95"/>
      <c r="G798" s="123"/>
      <c r="H798" s="98">
        <v>935000</v>
      </c>
    </row>
    <row r="799" spans="1:9" s="1" customFormat="1" x14ac:dyDescent="0.25">
      <c r="A799" s="96">
        <v>103</v>
      </c>
      <c r="B799" s="112" t="s">
        <v>4919</v>
      </c>
      <c r="C799" s="113" t="s">
        <v>2646</v>
      </c>
      <c r="D799" s="99" t="s">
        <v>4955</v>
      </c>
      <c r="E799" s="98">
        <v>480000</v>
      </c>
      <c r="F799" s="95"/>
      <c r="G799" s="123"/>
      <c r="H799" s="98">
        <v>480000</v>
      </c>
    </row>
    <row r="800" spans="1:9" s="1" customFormat="1" x14ac:dyDescent="0.25">
      <c r="A800" s="96">
        <v>104</v>
      </c>
      <c r="B800" s="112" t="s">
        <v>4920</v>
      </c>
      <c r="C800" s="113" t="s">
        <v>4853</v>
      </c>
      <c r="D800" s="99" t="s">
        <v>4955</v>
      </c>
      <c r="E800" s="98">
        <v>480000</v>
      </c>
      <c r="F800" s="95"/>
      <c r="G800" s="123"/>
      <c r="H800" s="98">
        <v>480000</v>
      </c>
    </row>
    <row r="801" spans="1:10" s="1" customFormat="1" x14ac:dyDescent="0.25">
      <c r="A801" s="96">
        <v>105</v>
      </c>
      <c r="B801" s="112" t="s">
        <v>4921</v>
      </c>
      <c r="C801" s="113" t="s">
        <v>4854</v>
      </c>
      <c r="D801" s="99" t="s">
        <v>4955</v>
      </c>
      <c r="E801" s="98">
        <v>480000</v>
      </c>
      <c r="F801" s="95"/>
      <c r="G801" s="123"/>
      <c r="H801" s="98">
        <v>480000</v>
      </c>
    </row>
    <row r="802" spans="1:10" s="1" customFormat="1" x14ac:dyDescent="0.25">
      <c r="A802" s="96">
        <v>106</v>
      </c>
      <c r="B802" s="112" t="s">
        <v>4922</v>
      </c>
      <c r="C802" s="113" t="s">
        <v>4855</v>
      </c>
      <c r="D802" s="99" t="s">
        <v>4955</v>
      </c>
      <c r="E802" s="98">
        <v>480000</v>
      </c>
      <c r="F802" s="95"/>
      <c r="G802" s="123"/>
      <c r="H802" s="98">
        <v>480000</v>
      </c>
    </row>
    <row r="803" spans="1:10" s="1" customFormat="1" x14ac:dyDescent="0.25">
      <c r="A803" s="96">
        <v>107</v>
      </c>
      <c r="B803" s="112" t="s">
        <v>4923</v>
      </c>
      <c r="C803" s="113" t="s">
        <v>4856</v>
      </c>
      <c r="D803" s="99" t="s">
        <v>4955</v>
      </c>
      <c r="E803" s="98">
        <v>480000</v>
      </c>
      <c r="F803" s="95"/>
      <c r="G803" s="123"/>
      <c r="H803" s="98">
        <v>480000</v>
      </c>
    </row>
    <row r="804" spans="1:10" s="1" customFormat="1" x14ac:dyDescent="0.25">
      <c r="A804" s="96">
        <v>108</v>
      </c>
      <c r="B804" s="112" t="s">
        <v>4924</v>
      </c>
      <c r="C804" s="113" t="s">
        <v>1799</v>
      </c>
      <c r="D804" s="99" t="s">
        <v>4955</v>
      </c>
      <c r="E804" s="98">
        <v>480000</v>
      </c>
      <c r="F804" s="95"/>
      <c r="G804" s="123"/>
      <c r="H804" s="98">
        <v>480000</v>
      </c>
    </row>
    <row r="805" spans="1:10" s="1" customFormat="1" x14ac:dyDescent="0.25">
      <c r="A805" s="96">
        <v>109</v>
      </c>
      <c r="B805" s="112" t="s">
        <v>4925</v>
      </c>
      <c r="C805" s="113" t="s">
        <v>1598</v>
      </c>
      <c r="D805" s="99" t="s">
        <v>4955</v>
      </c>
      <c r="E805" s="98">
        <v>480000</v>
      </c>
      <c r="F805" s="95"/>
      <c r="G805" s="123"/>
      <c r="H805" s="98">
        <v>480000</v>
      </c>
    </row>
    <row r="806" spans="1:10" s="1" customFormat="1" x14ac:dyDescent="0.25">
      <c r="A806" s="96">
        <v>110</v>
      </c>
      <c r="B806" s="112" t="s">
        <v>4926</v>
      </c>
      <c r="C806" s="113" t="s">
        <v>1670</v>
      </c>
      <c r="D806" s="99" t="s">
        <v>4955</v>
      </c>
      <c r="E806" s="98">
        <v>480000</v>
      </c>
      <c r="F806" s="95"/>
      <c r="G806" s="123"/>
      <c r="H806" s="98">
        <v>480000</v>
      </c>
    </row>
    <row r="807" spans="1:10" s="1" customFormat="1" x14ac:dyDescent="0.25">
      <c r="A807" s="96">
        <v>111</v>
      </c>
      <c r="B807" s="112" t="s">
        <v>4927</v>
      </c>
      <c r="C807" s="113" t="s">
        <v>1776</v>
      </c>
      <c r="D807" s="99" t="s">
        <v>4955</v>
      </c>
      <c r="E807" s="98">
        <v>480000</v>
      </c>
      <c r="F807" s="95"/>
      <c r="G807" s="123"/>
      <c r="H807" s="98">
        <v>480000</v>
      </c>
    </row>
    <row r="808" spans="1:10" s="1" customFormat="1" x14ac:dyDescent="0.25">
      <c r="A808" s="96">
        <v>112</v>
      </c>
      <c r="B808" s="112" t="s">
        <v>4928</v>
      </c>
      <c r="C808" s="113" t="s">
        <v>2707</v>
      </c>
      <c r="D808" s="99" t="s">
        <v>4955</v>
      </c>
      <c r="E808" s="98">
        <v>480000</v>
      </c>
      <c r="F808" s="95"/>
      <c r="G808" s="123"/>
      <c r="H808" s="98">
        <v>480000</v>
      </c>
    </row>
    <row r="809" spans="1:10" s="1" customFormat="1" x14ac:dyDescent="0.25">
      <c r="A809" s="96">
        <v>113</v>
      </c>
      <c r="B809" s="112" t="s">
        <v>4929</v>
      </c>
      <c r="C809" s="113" t="s">
        <v>1775</v>
      </c>
      <c r="D809" s="99" t="s">
        <v>4955</v>
      </c>
      <c r="E809" s="98">
        <v>480000</v>
      </c>
      <c r="F809" s="95"/>
      <c r="G809" s="123"/>
      <c r="H809" s="98">
        <v>480000</v>
      </c>
    </row>
    <row r="810" spans="1:10" s="1" customFormat="1" x14ac:dyDescent="0.25">
      <c r="A810" s="96">
        <v>114</v>
      </c>
      <c r="B810" s="112" t="s">
        <v>4930</v>
      </c>
      <c r="C810" s="113" t="s">
        <v>237</v>
      </c>
      <c r="D810" s="99" t="s">
        <v>4955</v>
      </c>
      <c r="E810" s="98">
        <v>480000</v>
      </c>
      <c r="F810" s="95"/>
      <c r="G810" s="123"/>
      <c r="H810" s="98">
        <v>480000</v>
      </c>
    </row>
    <row r="811" spans="1:10" s="1" customFormat="1" x14ac:dyDescent="0.25">
      <c r="A811" s="96">
        <v>115</v>
      </c>
      <c r="B811" s="112" t="s">
        <v>4931</v>
      </c>
      <c r="C811" s="113" t="s">
        <v>238</v>
      </c>
      <c r="D811" s="99" t="s">
        <v>4955</v>
      </c>
      <c r="E811" s="98">
        <v>480000</v>
      </c>
      <c r="F811" s="95"/>
      <c r="G811" s="123"/>
      <c r="H811" s="98">
        <v>480000</v>
      </c>
      <c r="J811" s="1">
        <f>54*2</f>
        <v>108</v>
      </c>
    </row>
    <row r="812" spans="1:10" s="1" customFormat="1" x14ac:dyDescent="0.25">
      <c r="A812" s="96">
        <v>116</v>
      </c>
      <c r="B812" s="112" t="s">
        <v>4932</v>
      </c>
      <c r="C812" s="113" t="s">
        <v>324</v>
      </c>
      <c r="D812" s="99" t="s">
        <v>4955</v>
      </c>
      <c r="E812" s="98">
        <v>480000</v>
      </c>
      <c r="F812" s="95"/>
      <c r="G812" s="123"/>
      <c r="H812" s="98">
        <v>480000</v>
      </c>
      <c r="J812" s="1">
        <v>16</v>
      </c>
    </row>
    <row r="813" spans="1:10" s="1" customFormat="1" x14ac:dyDescent="0.25">
      <c r="A813" s="96">
        <v>117</v>
      </c>
      <c r="B813" s="112" t="s">
        <v>4933</v>
      </c>
      <c r="C813" s="113" t="s">
        <v>1423</v>
      </c>
      <c r="D813" s="99" t="s">
        <v>4955</v>
      </c>
      <c r="E813" s="98">
        <v>480000</v>
      </c>
      <c r="F813" s="95"/>
      <c r="G813" s="123"/>
      <c r="H813" s="28">
        <f>SUM(H719:H812)</f>
        <v>23115000</v>
      </c>
      <c r="I813" s="98">
        <v>480000</v>
      </c>
    </row>
    <row r="814" spans="1:10" s="1" customFormat="1" x14ac:dyDescent="0.25">
      <c r="A814" s="96">
        <v>118</v>
      </c>
      <c r="B814" s="112" t="s">
        <v>4934</v>
      </c>
      <c r="C814" s="113" t="s">
        <v>3219</v>
      </c>
      <c r="D814" s="99" t="s">
        <v>4955</v>
      </c>
      <c r="E814" s="98">
        <v>480000</v>
      </c>
      <c r="F814" s="95"/>
      <c r="G814" s="123"/>
      <c r="I814" s="98">
        <v>480000</v>
      </c>
    </row>
    <row r="815" spans="1:10" s="1" customFormat="1" x14ac:dyDescent="0.25">
      <c r="A815" s="96">
        <v>119</v>
      </c>
      <c r="B815" s="112" t="s">
        <v>4935</v>
      </c>
      <c r="C815" s="113" t="s">
        <v>2236</v>
      </c>
      <c r="D815" s="99" t="s">
        <v>752</v>
      </c>
      <c r="E815" s="98">
        <v>480000</v>
      </c>
      <c r="F815" s="95"/>
      <c r="G815" s="123"/>
      <c r="I815" s="98">
        <v>480000</v>
      </c>
    </row>
    <row r="816" spans="1:10" s="1" customFormat="1" x14ac:dyDescent="0.25">
      <c r="A816" s="96">
        <v>120</v>
      </c>
      <c r="B816" s="112" t="s">
        <v>4936</v>
      </c>
      <c r="C816" s="113" t="s">
        <v>2642</v>
      </c>
      <c r="D816" s="99" t="s">
        <v>752</v>
      </c>
      <c r="E816" s="98">
        <v>480000</v>
      </c>
      <c r="F816" s="95"/>
      <c r="G816" s="123"/>
      <c r="I816" s="98">
        <v>480000</v>
      </c>
    </row>
    <row r="817" spans="1:10" s="1" customFormat="1" x14ac:dyDescent="0.25">
      <c r="A817" s="96">
        <v>121</v>
      </c>
      <c r="B817" s="112" t="s">
        <v>4937</v>
      </c>
      <c r="C817" s="113" t="s">
        <v>35</v>
      </c>
      <c r="D817" s="99" t="s">
        <v>752</v>
      </c>
      <c r="E817" s="98">
        <v>480000</v>
      </c>
      <c r="F817" s="95"/>
      <c r="G817" s="123"/>
      <c r="I817" s="98">
        <v>480000</v>
      </c>
    </row>
    <row r="818" spans="1:10" s="1" customFormat="1" x14ac:dyDescent="0.25">
      <c r="A818" s="96">
        <v>122</v>
      </c>
      <c r="B818" s="112" t="s">
        <v>4938</v>
      </c>
      <c r="C818" s="113" t="s">
        <v>1420</v>
      </c>
      <c r="D818" s="99" t="s">
        <v>752</v>
      </c>
      <c r="E818" s="98">
        <v>480000</v>
      </c>
      <c r="F818" s="95"/>
      <c r="G818" s="123"/>
      <c r="I818" s="98">
        <v>480000</v>
      </c>
    </row>
    <row r="819" spans="1:10" s="1" customFormat="1" x14ac:dyDescent="0.25">
      <c r="A819" s="96">
        <v>123</v>
      </c>
      <c r="B819" s="112" t="s">
        <v>4939</v>
      </c>
      <c r="C819" s="113" t="s">
        <v>2735</v>
      </c>
      <c r="D819" s="99" t="s">
        <v>752</v>
      </c>
      <c r="E819" s="98">
        <v>480000</v>
      </c>
      <c r="F819" s="95"/>
      <c r="G819" s="123"/>
      <c r="I819" s="98">
        <v>480000</v>
      </c>
    </row>
    <row r="820" spans="1:10" s="1" customFormat="1" x14ac:dyDescent="0.25">
      <c r="A820" s="96">
        <v>124</v>
      </c>
      <c r="B820" s="112" t="s">
        <v>4940</v>
      </c>
      <c r="C820" s="113" t="s">
        <v>56</v>
      </c>
      <c r="D820" s="99" t="s">
        <v>1682</v>
      </c>
      <c r="E820" s="98">
        <v>480000</v>
      </c>
      <c r="F820" s="95"/>
      <c r="G820" s="123"/>
      <c r="I820" s="98">
        <v>480000</v>
      </c>
    </row>
    <row r="821" spans="1:10" s="1" customFormat="1" x14ac:dyDescent="0.25">
      <c r="A821" s="96">
        <v>125</v>
      </c>
      <c r="B821" s="112" t="s">
        <v>4941</v>
      </c>
      <c r="C821" s="113" t="s">
        <v>4857</v>
      </c>
      <c r="D821" s="99" t="s">
        <v>1682</v>
      </c>
      <c r="E821" s="98">
        <v>480000</v>
      </c>
      <c r="F821" s="95"/>
      <c r="G821" s="123"/>
      <c r="I821" s="98">
        <v>480000</v>
      </c>
    </row>
    <row r="822" spans="1:10" s="1" customFormat="1" x14ac:dyDescent="0.25">
      <c r="A822" s="96">
        <v>126</v>
      </c>
      <c r="B822" s="112" t="s">
        <v>4942</v>
      </c>
      <c r="C822" s="113" t="s">
        <v>278</v>
      </c>
      <c r="D822" s="99" t="s">
        <v>1682</v>
      </c>
      <c r="E822" s="98">
        <v>480000</v>
      </c>
      <c r="F822" s="95"/>
      <c r="G822" s="123"/>
      <c r="I822" s="98">
        <v>480000</v>
      </c>
    </row>
    <row r="823" spans="1:10" s="1" customFormat="1" x14ac:dyDescent="0.25">
      <c r="A823" s="96">
        <v>127</v>
      </c>
      <c r="B823" s="112" t="s">
        <v>4943</v>
      </c>
      <c r="C823" s="113" t="s">
        <v>2684</v>
      </c>
      <c r="D823" s="99" t="s">
        <v>1682</v>
      </c>
      <c r="E823" s="98">
        <v>480000</v>
      </c>
      <c r="F823" s="95"/>
      <c r="G823" s="123"/>
      <c r="I823" s="98">
        <v>480000</v>
      </c>
    </row>
    <row r="824" spans="1:10" s="1" customFormat="1" x14ac:dyDescent="0.25">
      <c r="A824" s="96">
        <v>128</v>
      </c>
      <c r="B824" s="112" t="s">
        <v>4944</v>
      </c>
      <c r="C824" s="113" t="s">
        <v>3146</v>
      </c>
      <c r="D824" s="99" t="s">
        <v>1682</v>
      </c>
      <c r="E824" s="98">
        <v>480000</v>
      </c>
      <c r="F824" s="95"/>
      <c r="G824" s="123"/>
      <c r="I824" s="98">
        <v>480000</v>
      </c>
    </row>
    <row r="825" spans="1:10" s="1" customFormat="1" x14ac:dyDescent="0.25">
      <c r="A825" s="96">
        <v>129</v>
      </c>
      <c r="B825" s="112" t="s">
        <v>4945</v>
      </c>
      <c r="C825" s="113" t="s">
        <v>4858</v>
      </c>
      <c r="D825" s="99" t="s">
        <v>4789</v>
      </c>
      <c r="E825" s="98">
        <v>840000</v>
      </c>
      <c r="F825" s="95"/>
      <c r="G825" s="123"/>
      <c r="I825" s="98">
        <v>840000</v>
      </c>
    </row>
    <row r="826" spans="1:10" s="1" customFormat="1" x14ac:dyDescent="0.25">
      <c r="A826" s="96">
        <v>130</v>
      </c>
      <c r="B826" s="112" t="s">
        <v>4946</v>
      </c>
      <c r="C826" s="113" t="s">
        <v>2668</v>
      </c>
      <c r="D826" s="99" t="s">
        <v>1682</v>
      </c>
      <c r="E826" s="98">
        <v>480000</v>
      </c>
      <c r="F826" s="95"/>
      <c r="G826" s="123"/>
      <c r="I826" s="98">
        <v>480000</v>
      </c>
    </row>
    <row r="827" spans="1:10" s="1" customFormat="1" x14ac:dyDescent="0.25">
      <c r="A827" s="96">
        <v>131</v>
      </c>
      <c r="B827" s="112" t="s">
        <v>4947</v>
      </c>
      <c r="C827" s="113" t="s">
        <v>2716</v>
      </c>
      <c r="D827" s="99" t="s">
        <v>1682</v>
      </c>
      <c r="E827" s="98">
        <v>480000</v>
      </c>
      <c r="F827" s="95"/>
      <c r="G827" s="123"/>
      <c r="I827" s="98">
        <v>480000</v>
      </c>
      <c r="J827" s="1">
        <f>560+150</f>
        <v>710</v>
      </c>
    </row>
    <row r="828" spans="1:10" s="1" customFormat="1" x14ac:dyDescent="0.25">
      <c r="A828" s="96">
        <v>132</v>
      </c>
      <c r="B828" s="112" t="s">
        <v>4948</v>
      </c>
      <c r="C828" s="113" t="s">
        <v>1378</v>
      </c>
      <c r="D828" s="99" t="s">
        <v>1682</v>
      </c>
      <c r="E828" s="98">
        <v>480000</v>
      </c>
      <c r="F828" s="95"/>
      <c r="G828" s="123"/>
      <c r="H828" s="1">
        <f>420*7</f>
        <v>2940</v>
      </c>
      <c r="I828" s="98">
        <v>480000</v>
      </c>
    </row>
    <row r="829" spans="1:10" s="1" customFormat="1" x14ac:dyDescent="0.25">
      <c r="A829" s="96">
        <v>133</v>
      </c>
      <c r="B829" s="112" t="s">
        <v>4949</v>
      </c>
      <c r="C829" s="113" t="s">
        <v>4859</v>
      </c>
      <c r="D829" s="99" t="s">
        <v>4956</v>
      </c>
      <c r="E829" s="98">
        <v>820000</v>
      </c>
      <c r="F829" s="95"/>
      <c r="G829" s="123"/>
      <c r="I829" s="98">
        <v>820000</v>
      </c>
    </row>
    <row r="830" spans="1:10" s="1" customFormat="1" x14ac:dyDescent="0.25">
      <c r="A830" s="96">
        <v>134</v>
      </c>
      <c r="B830" s="112" t="s">
        <v>4950</v>
      </c>
      <c r="C830" s="113" t="s">
        <v>1823</v>
      </c>
      <c r="D830" s="99" t="s">
        <v>2779</v>
      </c>
      <c r="E830" s="98">
        <v>480000</v>
      </c>
      <c r="F830" s="95"/>
      <c r="G830" s="123"/>
      <c r="I830" s="98">
        <v>480000</v>
      </c>
    </row>
    <row r="831" spans="1:10" s="1" customFormat="1" x14ac:dyDescent="0.25">
      <c r="A831" s="96">
        <v>135</v>
      </c>
      <c r="B831" s="112" t="s">
        <v>4951</v>
      </c>
      <c r="C831" s="113" t="s">
        <v>4860</v>
      </c>
      <c r="D831" s="99" t="s">
        <v>4956</v>
      </c>
      <c r="E831" s="98">
        <v>820000</v>
      </c>
      <c r="F831" s="95"/>
      <c r="G831" s="123"/>
      <c r="I831" s="98">
        <v>820000</v>
      </c>
    </row>
    <row r="832" spans="1:10" s="1" customFormat="1" x14ac:dyDescent="0.25">
      <c r="A832" s="96">
        <v>136</v>
      </c>
      <c r="B832" s="112" t="s">
        <v>4952</v>
      </c>
      <c r="C832" s="113" t="s">
        <v>1599</v>
      </c>
      <c r="D832" s="99" t="s">
        <v>1682</v>
      </c>
      <c r="E832" s="98">
        <v>480000</v>
      </c>
      <c r="F832" s="95"/>
      <c r="G832" s="123"/>
      <c r="I832" s="98">
        <v>480000</v>
      </c>
    </row>
    <row r="833" spans="1:10" s="1" customFormat="1" x14ac:dyDescent="0.25">
      <c r="A833" s="96">
        <v>137</v>
      </c>
      <c r="B833" s="112" t="s">
        <v>4953</v>
      </c>
      <c r="C833" s="113" t="s">
        <v>3173</v>
      </c>
      <c r="D833" s="99" t="s">
        <v>1682</v>
      </c>
      <c r="E833" s="98">
        <v>480000</v>
      </c>
      <c r="F833" s="95"/>
      <c r="G833" s="123"/>
      <c r="I833" s="98">
        <v>480000</v>
      </c>
    </row>
    <row r="834" spans="1:10" s="1" customFormat="1" x14ac:dyDescent="0.25">
      <c r="A834" s="181" t="s">
        <v>3221</v>
      </c>
      <c r="B834" s="182"/>
      <c r="C834" s="182"/>
      <c r="D834" s="183"/>
      <c r="E834" s="114">
        <f>SUM(E697:E833)</f>
        <v>49370000</v>
      </c>
      <c r="F834" s="115"/>
      <c r="G834" s="123"/>
      <c r="I834" s="28">
        <f>SUM(I697:I833)</f>
        <v>26255000</v>
      </c>
      <c r="J834" s="28">
        <f>E834-I834</f>
        <v>23115000</v>
      </c>
    </row>
    <row r="835" spans="1:10" s="1" customFormat="1" ht="15.75" x14ac:dyDescent="0.25">
      <c r="A835" s="184" t="s">
        <v>4957</v>
      </c>
      <c r="B835" s="185"/>
      <c r="C835" s="185"/>
      <c r="D835" s="185"/>
      <c r="E835" s="185"/>
      <c r="F835" s="186"/>
      <c r="G835" s="123"/>
      <c r="I835" s="1">
        <f>45-24</f>
        <v>21</v>
      </c>
    </row>
    <row r="836" spans="1:10" s="1" customFormat="1" x14ac:dyDescent="0.25">
      <c r="A836" s="187" t="s">
        <v>4966</v>
      </c>
      <c r="B836" s="187"/>
      <c r="C836" s="187"/>
      <c r="D836" s="187"/>
      <c r="E836" s="187"/>
      <c r="F836" s="187"/>
      <c r="G836" s="123"/>
    </row>
    <row r="837" spans="1:10" s="1" customFormat="1" x14ac:dyDescent="0.25">
      <c r="A837" s="188" t="s">
        <v>10</v>
      </c>
      <c r="B837" s="188"/>
      <c r="C837" s="121" t="s">
        <v>11</v>
      </c>
      <c r="D837" s="121" t="s">
        <v>12</v>
      </c>
      <c r="E837" s="189" t="s">
        <v>13</v>
      </c>
      <c r="F837" s="189"/>
      <c r="G837" s="123"/>
    </row>
    <row r="838" spans="1:10" s="1" customFormat="1" x14ac:dyDescent="0.25">
      <c r="A838" s="121"/>
      <c r="B838" s="121"/>
      <c r="C838" s="121"/>
      <c r="D838" s="121"/>
      <c r="E838" s="122"/>
      <c r="F838" s="122"/>
      <c r="G838" s="123"/>
      <c r="I838" s="28"/>
    </row>
    <row r="839" spans="1:10" s="1" customFormat="1" x14ac:dyDescent="0.25">
      <c r="A839" s="121"/>
      <c r="B839" s="121"/>
      <c r="C839" s="121"/>
      <c r="D839" s="121"/>
      <c r="E839" s="122"/>
      <c r="F839" s="122" t="s">
        <v>4965</v>
      </c>
      <c r="G839" s="123"/>
    </row>
    <row r="840" spans="1:10" s="1" customFormat="1" x14ac:dyDescent="0.25">
      <c r="A840" s="121"/>
      <c r="B840" s="121"/>
      <c r="C840" s="121"/>
      <c r="D840" s="121"/>
      <c r="E840" s="122"/>
      <c r="F840" s="122"/>
      <c r="G840" s="123"/>
      <c r="I840" s="1">
        <f>560+150</f>
        <v>710</v>
      </c>
    </row>
    <row r="841" spans="1:10" s="1" customFormat="1" x14ac:dyDescent="0.25">
      <c r="A841" s="121"/>
      <c r="B841" s="121"/>
      <c r="C841" s="121"/>
      <c r="D841" s="121"/>
      <c r="E841" s="122"/>
      <c r="F841" s="122"/>
      <c r="G841" s="123"/>
      <c r="H841" s="1">
        <f>57630+9520+5055</f>
        <v>72205</v>
      </c>
    </row>
    <row r="842" spans="1:10" s="1" customFormat="1" x14ac:dyDescent="0.25">
      <c r="A842" s="38"/>
      <c r="B842" s="38"/>
      <c r="C842" s="121" t="s">
        <v>224</v>
      </c>
      <c r="D842" s="121" t="s">
        <v>225</v>
      </c>
      <c r="E842" s="189" t="s">
        <v>226</v>
      </c>
      <c r="F842" s="189"/>
      <c r="G842" s="123"/>
    </row>
    <row r="843" spans="1:10" s="1" customFormat="1" ht="15.75" x14ac:dyDescent="0.25">
      <c r="A843" s="8"/>
      <c r="B843" s="177" t="s">
        <v>14</v>
      </c>
      <c r="C843" s="177"/>
      <c r="D843" s="2"/>
      <c r="E843" s="24"/>
      <c r="F843" s="12"/>
      <c r="G843" s="123"/>
    </row>
    <row r="844" spans="1:10" s="1" customFormat="1" ht="15.75" x14ac:dyDescent="0.25">
      <c r="A844" s="11" t="s">
        <v>4958</v>
      </c>
      <c r="B844" s="12"/>
      <c r="C844" s="12"/>
      <c r="D844" s="2"/>
      <c r="E844" s="24"/>
      <c r="F844" s="12"/>
      <c r="G844" s="123"/>
    </row>
    <row r="845" spans="1:10" s="1" customFormat="1" ht="15.75" x14ac:dyDescent="0.25">
      <c r="A845" s="11" t="s">
        <v>4964</v>
      </c>
      <c r="B845" s="12"/>
      <c r="C845" s="12"/>
      <c r="D845" s="12"/>
      <c r="E845" s="12"/>
      <c r="F845" s="12"/>
      <c r="G845" s="123"/>
    </row>
    <row r="846" spans="1:10" s="1" customFormat="1" ht="15.75" x14ac:dyDescent="0.25">
      <c r="A846" s="11" t="s">
        <v>4961</v>
      </c>
      <c r="B846" s="12"/>
      <c r="G846" s="123"/>
    </row>
    <row r="847" spans="1:10" s="1" customFormat="1" ht="15.75" x14ac:dyDescent="0.25">
      <c r="A847" s="11"/>
    </row>
    <row r="848" spans="1:10" s="1" customFormat="1" ht="15.75" x14ac:dyDescent="0.25">
      <c r="A848" s="11"/>
    </row>
    <row r="849" spans="1:1" s="1" customFormat="1" ht="15.75" x14ac:dyDescent="0.25">
      <c r="A849" s="11"/>
    </row>
    <row r="850" spans="1:1" s="1" customFormat="1" ht="15.75" x14ac:dyDescent="0.25">
      <c r="A850" s="11"/>
    </row>
    <row r="851" spans="1:1" s="1" customFormat="1" ht="15.75" x14ac:dyDescent="0.25">
      <c r="A851" s="11"/>
    </row>
    <row r="852" spans="1:1" s="1" customFormat="1" ht="15.75" x14ac:dyDescent="0.25">
      <c r="A852" s="11"/>
    </row>
    <row r="853" spans="1:1" s="1" customFormat="1" ht="15.75" x14ac:dyDescent="0.25">
      <c r="A853" s="11"/>
    </row>
    <row r="854" spans="1:1" s="1" customFormat="1" ht="15.75" x14ac:dyDescent="0.25">
      <c r="A854" s="11"/>
    </row>
    <row r="855" spans="1:1" s="1" customFormat="1" ht="15.75" x14ac:dyDescent="0.25">
      <c r="A855" s="11"/>
    </row>
    <row r="856" spans="1:1" s="1" customFormat="1" ht="15.75" x14ac:dyDescent="0.25">
      <c r="A856" s="11"/>
    </row>
    <row r="857" spans="1:1" s="1" customFormat="1" ht="15.75" x14ac:dyDescent="0.25">
      <c r="A857" s="11"/>
    </row>
    <row r="858" spans="1:1" s="1" customFormat="1" ht="15.75" x14ac:dyDescent="0.25">
      <c r="A858" s="11"/>
    </row>
    <row r="859" spans="1:1" s="1" customFormat="1" ht="15.75" x14ac:dyDescent="0.25">
      <c r="A859" s="11"/>
    </row>
    <row r="860" spans="1:1" s="1" customFormat="1" ht="15.75" x14ac:dyDescent="0.25">
      <c r="A860" s="11"/>
    </row>
    <row r="861" spans="1:1" s="1" customFormat="1" ht="15.75" x14ac:dyDescent="0.25">
      <c r="A861" s="11"/>
    </row>
    <row r="862" spans="1:1" s="1" customFormat="1" ht="15.75" x14ac:dyDescent="0.25">
      <c r="A862" s="11"/>
    </row>
    <row r="863" spans="1:1" s="1" customFormat="1" ht="15.75" x14ac:dyDescent="0.25">
      <c r="A863" s="11"/>
    </row>
    <row r="864" spans="1:1" s="1" customFormat="1" ht="15.75" x14ac:dyDescent="0.25">
      <c r="A864" s="11"/>
    </row>
    <row r="865" spans="1:1" s="1" customFormat="1" ht="15.75" x14ac:dyDescent="0.25">
      <c r="A865" s="11"/>
    </row>
    <row r="866" spans="1:1" s="1" customFormat="1" ht="15.75" x14ac:dyDescent="0.25">
      <c r="A866" s="11"/>
    </row>
    <row r="867" spans="1:1" s="1" customFormat="1" ht="15.75" x14ac:dyDescent="0.25">
      <c r="A867" s="11"/>
    </row>
    <row r="868" spans="1:1" s="1" customFormat="1" ht="15.75" x14ac:dyDescent="0.25">
      <c r="A868" s="11"/>
    </row>
    <row r="869" spans="1:1" s="1" customFormat="1" ht="15.75" x14ac:dyDescent="0.25">
      <c r="A869" s="11"/>
    </row>
    <row r="870" spans="1:1" s="1" customFormat="1" ht="15.75" x14ac:dyDescent="0.25">
      <c r="A870" s="11"/>
    </row>
    <row r="871" spans="1:1" s="1" customFormat="1" ht="15.75" x14ac:dyDescent="0.25">
      <c r="A871" s="11"/>
    </row>
    <row r="872" spans="1:1" s="1" customFormat="1" ht="15.75" x14ac:dyDescent="0.25">
      <c r="A872" s="11"/>
    </row>
    <row r="873" spans="1:1" s="1" customFormat="1" ht="15.75" x14ac:dyDescent="0.25">
      <c r="A873" s="11"/>
    </row>
    <row r="874" spans="1:1" s="1" customFormat="1" ht="15.75" x14ac:dyDescent="0.25">
      <c r="A874" s="11"/>
    </row>
    <row r="875" spans="1:1" s="1" customFormat="1" ht="15.75" x14ac:dyDescent="0.25">
      <c r="A875" s="11"/>
    </row>
    <row r="876" spans="1:1" s="1" customFormat="1" ht="15.75" x14ac:dyDescent="0.25">
      <c r="A876" s="11"/>
    </row>
    <row r="877" spans="1:1" s="1" customFormat="1" ht="15.75" x14ac:dyDescent="0.25">
      <c r="A877" s="11"/>
    </row>
    <row r="878" spans="1:1" s="1" customFormat="1" ht="15.75" x14ac:dyDescent="0.25">
      <c r="A878" s="11"/>
    </row>
    <row r="879" spans="1:1" s="1" customFormat="1" ht="15.75" x14ac:dyDescent="0.25">
      <c r="A879" s="11"/>
    </row>
    <row r="880" spans="1:1" s="1" customFormat="1" ht="15.75" x14ac:dyDescent="0.25">
      <c r="A880" s="11"/>
    </row>
    <row r="881" spans="1:1" s="1" customFormat="1" ht="15.75" x14ac:dyDescent="0.25">
      <c r="A881" s="11"/>
    </row>
    <row r="882" spans="1:1" s="1" customFormat="1" ht="15.75" x14ac:dyDescent="0.25">
      <c r="A882" s="11"/>
    </row>
    <row r="883" spans="1:1" s="1" customFormat="1" ht="15.75" x14ac:dyDescent="0.25">
      <c r="A883" s="11"/>
    </row>
    <row r="884" spans="1:1" s="1" customFormat="1" ht="15.75" x14ac:dyDescent="0.25">
      <c r="A884" s="11"/>
    </row>
    <row r="885" spans="1:1" s="1" customFormat="1" ht="15.75" x14ac:dyDescent="0.25">
      <c r="A885" s="11"/>
    </row>
    <row r="886" spans="1:1" s="1" customFormat="1" ht="15.75" x14ac:dyDescent="0.25">
      <c r="A886" s="11"/>
    </row>
    <row r="887" spans="1:1" s="1" customFormat="1" ht="15.75" x14ac:dyDescent="0.25">
      <c r="A887" s="11"/>
    </row>
    <row r="888" spans="1:1" s="1" customFormat="1" ht="15.75" x14ac:dyDescent="0.25">
      <c r="A888" s="11"/>
    </row>
    <row r="889" spans="1:1" s="1" customFormat="1" ht="15.75" x14ac:dyDescent="0.25">
      <c r="A889" s="11"/>
    </row>
    <row r="890" spans="1:1" s="1" customFormat="1" ht="15.75" x14ac:dyDescent="0.25">
      <c r="A890" s="11"/>
    </row>
    <row r="891" spans="1:1" s="1" customFormat="1" ht="15.75" x14ac:dyDescent="0.25">
      <c r="A891" s="11"/>
    </row>
    <row r="892" spans="1:1" s="1" customFormat="1" ht="15.75" x14ac:dyDescent="0.25">
      <c r="A892" s="11"/>
    </row>
    <row r="893" spans="1:1" s="1" customFormat="1" ht="15.75" x14ac:dyDescent="0.25">
      <c r="A893" s="11"/>
    </row>
    <row r="894" spans="1:1" s="1" customFormat="1" ht="15.75" x14ac:dyDescent="0.25">
      <c r="A894" s="11"/>
    </row>
    <row r="895" spans="1:1" s="1" customFormat="1" ht="15.75" x14ac:dyDescent="0.25">
      <c r="A895" s="11"/>
    </row>
    <row r="896" spans="1:1" s="1" customFormat="1" ht="15.75" x14ac:dyDescent="0.25">
      <c r="A896" s="11"/>
    </row>
    <row r="897" spans="1:6" s="1" customFormat="1" ht="15.75" x14ac:dyDescent="0.25">
      <c r="A897" s="11"/>
    </row>
    <row r="898" spans="1:6" s="1" customFormat="1" ht="15.75" x14ac:dyDescent="0.25">
      <c r="A898" s="11"/>
    </row>
    <row r="899" spans="1:6" s="1" customFormat="1" ht="15.75" x14ac:dyDescent="0.25">
      <c r="A899" s="11"/>
    </row>
    <row r="900" spans="1:6" s="1" customFormat="1" ht="15.75" x14ac:dyDescent="0.25">
      <c r="A900" s="11"/>
    </row>
    <row r="901" spans="1:6" s="1" customFormat="1" ht="15.75" x14ac:dyDescent="0.25">
      <c r="A901" s="11"/>
    </row>
    <row r="902" spans="1:6" s="1" customFormat="1" ht="15.75" x14ac:dyDescent="0.25">
      <c r="A902" s="11"/>
    </row>
    <row r="903" spans="1:6" s="1" customFormat="1" ht="15.75" x14ac:dyDescent="0.25">
      <c r="A903" s="11"/>
    </row>
    <row r="904" spans="1:6" s="1" customFormat="1" ht="15.75" x14ac:dyDescent="0.25">
      <c r="A904" s="11"/>
    </row>
    <row r="905" spans="1:6" s="1" customFormat="1" ht="15.75" x14ac:dyDescent="0.25">
      <c r="A905" s="11"/>
    </row>
    <row r="906" spans="1:6" s="1" customFormat="1" ht="15.75" x14ac:dyDescent="0.25">
      <c r="A906" s="11"/>
    </row>
    <row r="907" spans="1:6" s="1" customFormat="1" ht="15.75" x14ac:dyDescent="0.25">
      <c r="A907" s="11"/>
    </row>
    <row r="908" spans="1:6" s="1" customFormat="1" ht="15.75" x14ac:dyDescent="0.25">
      <c r="A908" s="11"/>
    </row>
    <row r="909" spans="1:6" s="1" customFormat="1" ht="15.75" x14ac:dyDescent="0.25">
      <c r="A909" s="11"/>
    </row>
    <row r="910" spans="1:6" s="1" customFormat="1" ht="15.75" x14ac:dyDescent="0.25">
      <c r="A910" s="11"/>
    </row>
    <row r="911" spans="1:6" s="1" customFormat="1" ht="15.75" x14ac:dyDescent="0.25">
      <c r="A911" s="11"/>
    </row>
    <row r="912" spans="1:6" s="1" customFormat="1" ht="18.75" x14ac:dyDescent="0.3">
      <c r="A912" s="178" t="s">
        <v>0</v>
      </c>
      <c r="B912" s="178"/>
      <c r="C912" s="178"/>
      <c r="D912" s="178"/>
      <c r="E912" s="178"/>
      <c r="F912" s="178"/>
    </row>
    <row r="913" spans="1:8" s="1" customFormat="1" ht="18.75" x14ac:dyDescent="0.3">
      <c r="A913" s="179" t="s">
        <v>1</v>
      </c>
      <c r="B913" s="179"/>
      <c r="C913" s="179"/>
      <c r="D913" s="179"/>
      <c r="E913" s="179"/>
      <c r="F913" s="179"/>
    </row>
    <row r="914" spans="1:8" s="1" customFormat="1" ht="20.25" x14ac:dyDescent="0.3">
      <c r="A914" s="190" t="s">
        <v>2</v>
      </c>
      <c r="B914" s="190"/>
      <c r="C914" s="190"/>
      <c r="D914" s="190"/>
      <c r="E914" s="190"/>
      <c r="F914" s="190"/>
    </row>
    <row r="915" spans="1:8" s="1" customFormat="1" x14ac:dyDescent="0.25">
      <c r="A915" s="95" t="s">
        <v>3</v>
      </c>
      <c r="B915" s="95" t="s">
        <v>4</v>
      </c>
      <c r="C915" s="110" t="s">
        <v>5</v>
      </c>
      <c r="D915" s="95" t="s">
        <v>6</v>
      </c>
      <c r="E915" s="111" t="s">
        <v>7</v>
      </c>
      <c r="F915" s="95" t="s">
        <v>8</v>
      </c>
    </row>
    <row r="916" spans="1:8" s="1" customFormat="1" x14ac:dyDescent="0.25">
      <c r="A916" s="96">
        <v>1</v>
      </c>
      <c r="B916" s="112" t="s">
        <v>4576</v>
      </c>
      <c r="C916" s="113" t="s">
        <v>372</v>
      </c>
      <c r="D916" s="99" t="s">
        <v>1682</v>
      </c>
      <c r="E916" s="98">
        <v>480000</v>
      </c>
      <c r="F916" s="95"/>
      <c r="H916" s="98"/>
    </row>
    <row r="917" spans="1:8" s="1" customFormat="1" x14ac:dyDescent="0.25">
      <c r="A917" s="96">
        <v>2</v>
      </c>
      <c r="B917" s="112" t="s">
        <v>4577</v>
      </c>
      <c r="C917" s="113" t="s">
        <v>1769</v>
      </c>
      <c r="D917" s="99" t="s">
        <v>1682</v>
      </c>
      <c r="E917" s="98">
        <v>480000</v>
      </c>
      <c r="F917" s="95"/>
      <c r="H917" s="98"/>
    </row>
    <row r="918" spans="1:8" s="1" customFormat="1" x14ac:dyDescent="0.25">
      <c r="A918" s="96">
        <v>3</v>
      </c>
      <c r="B918" s="112" t="s">
        <v>4578</v>
      </c>
      <c r="C918" s="113" t="s">
        <v>1768</v>
      </c>
      <c r="D918" s="99" t="s">
        <v>1682</v>
      </c>
      <c r="E918" s="98">
        <v>480000</v>
      </c>
      <c r="F918" s="95"/>
      <c r="H918" s="98"/>
    </row>
    <row r="919" spans="1:8" s="1" customFormat="1" x14ac:dyDescent="0.25">
      <c r="A919" s="96">
        <v>4</v>
      </c>
      <c r="B919" s="112" t="s">
        <v>4579</v>
      </c>
      <c r="C919" s="113" t="s">
        <v>4785</v>
      </c>
      <c r="D919" s="118" t="s">
        <v>1948</v>
      </c>
      <c r="E919" s="98">
        <v>2700000</v>
      </c>
      <c r="F919" s="95"/>
      <c r="H919" s="98"/>
    </row>
    <row r="920" spans="1:8" s="1" customFormat="1" x14ac:dyDescent="0.25">
      <c r="A920" s="96">
        <v>5</v>
      </c>
      <c r="B920" s="112" t="s">
        <v>4580</v>
      </c>
      <c r="C920" s="113" t="s">
        <v>3232</v>
      </c>
      <c r="D920" s="99" t="s">
        <v>4787</v>
      </c>
      <c r="E920" s="98">
        <v>935000</v>
      </c>
      <c r="F920" s="95"/>
      <c r="H920" s="98"/>
    </row>
    <row r="921" spans="1:8" s="1" customFormat="1" x14ac:dyDescent="0.25">
      <c r="A921" s="96">
        <v>6</v>
      </c>
      <c r="B921" s="112" t="s">
        <v>4581</v>
      </c>
      <c r="C921" s="113" t="s">
        <v>4786</v>
      </c>
      <c r="D921" s="99" t="s">
        <v>1682</v>
      </c>
      <c r="E921" s="98">
        <v>480000</v>
      </c>
      <c r="F921" s="95"/>
      <c r="H921" s="98"/>
    </row>
    <row r="922" spans="1:8" s="1" customFormat="1" x14ac:dyDescent="0.25">
      <c r="A922" s="96">
        <v>7</v>
      </c>
      <c r="B922" s="112" t="s">
        <v>4582</v>
      </c>
      <c r="C922" s="113" t="s">
        <v>2712</v>
      </c>
      <c r="D922" s="99" t="s">
        <v>1682</v>
      </c>
      <c r="E922" s="98">
        <v>480000</v>
      </c>
      <c r="F922" s="95"/>
      <c r="H922" s="98"/>
    </row>
    <row r="923" spans="1:8" s="1" customFormat="1" x14ac:dyDescent="0.25">
      <c r="A923" s="96">
        <v>8</v>
      </c>
      <c r="B923" s="112" t="s">
        <v>4583</v>
      </c>
      <c r="C923" s="113" t="s">
        <v>2709</v>
      </c>
      <c r="D923" s="99" t="s">
        <v>1682</v>
      </c>
      <c r="E923" s="98">
        <v>480000</v>
      </c>
      <c r="F923" s="95"/>
      <c r="H923" s="98"/>
    </row>
    <row r="924" spans="1:8" s="1" customFormat="1" x14ac:dyDescent="0.25">
      <c r="A924" s="96">
        <v>9</v>
      </c>
      <c r="B924" s="112" t="s">
        <v>4584</v>
      </c>
      <c r="C924" s="113" t="s">
        <v>2750</v>
      </c>
      <c r="D924" s="99" t="s">
        <v>1682</v>
      </c>
      <c r="E924" s="98">
        <v>480000</v>
      </c>
      <c r="F924" s="95"/>
      <c r="H924" s="98"/>
    </row>
    <row r="925" spans="1:8" s="1" customFormat="1" x14ac:dyDescent="0.25">
      <c r="A925" s="96">
        <v>10</v>
      </c>
      <c r="B925" s="112" t="s">
        <v>4585</v>
      </c>
      <c r="C925" s="113" t="s">
        <v>2714</v>
      </c>
      <c r="D925" s="99" t="s">
        <v>1682</v>
      </c>
      <c r="E925" s="98">
        <v>480000</v>
      </c>
      <c r="F925" s="95"/>
      <c r="H925" s="98"/>
    </row>
    <row r="926" spans="1:8" s="1" customFormat="1" x14ac:dyDescent="0.25">
      <c r="A926" s="96">
        <v>11</v>
      </c>
      <c r="B926" s="112" t="s">
        <v>4586</v>
      </c>
      <c r="C926" s="113" t="s">
        <v>2742</v>
      </c>
      <c r="D926" s="99" t="s">
        <v>1682</v>
      </c>
      <c r="E926" s="98">
        <v>480000</v>
      </c>
      <c r="F926" s="95"/>
      <c r="H926" s="98"/>
    </row>
    <row r="927" spans="1:8" s="1" customFormat="1" x14ac:dyDescent="0.25">
      <c r="A927" s="96">
        <v>12</v>
      </c>
      <c r="B927" s="112" t="s">
        <v>4587</v>
      </c>
      <c r="C927" s="113" t="s">
        <v>2734</v>
      </c>
      <c r="D927" s="99" t="s">
        <v>1682</v>
      </c>
      <c r="E927" s="98">
        <v>480000</v>
      </c>
      <c r="F927" s="95"/>
      <c r="H927" s="98"/>
    </row>
    <row r="928" spans="1:8" s="1" customFormat="1" x14ac:dyDescent="0.25">
      <c r="A928" s="96">
        <v>13</v>
      </c>
      <c r="B928" s="112" t="s">
        <v>4588</v>
      </c>
      <c r="C928" s="113" t="s">
        <v>60</v>
      </c>
      <c r="D928" s="99" t="s">
        <v>1682</v>
      </c>
      <c r="E928" s="98">
        <v>480000</v>
      </c>
      <c r="F928" s="95"/>
      <c r="H928" s="98"/>
    </row>
    <row r="929" spans="1:8" s="1" customFormat="1" x14ac:dyDescent="0.25">
      <c r="A929" s="96">
        <v>14</v>
      </c>
      <c r="B929" s="112" t="s">
        <v>4589</v>
      </c>
      <c r="C929" s="113" t="s">
        <v>1920</v>
      </c>
      <c r="D929" s="99" t="s">
        <v>1682</v>
      </c>
      <c r="E929" s="98">
        <v>480000</v>
      </c>
      <c r="F929" s="95"/>
      <c r="H929" s="98"/>
    </row>
    <row r="930" spans="1:8" s="1" customFormat="1" x14ac:dyDescent="0.25">
      <c r="A930" s="96">
        <v>15</v>
      </c>
      <c r="B930" s="112" t="s">
        <v>4590</v>
      </c>
      <c r="C930" s="113" t="s">
        <v>1250</v>
      </c>
      <c r="D930" s="99" t="s">
        <v>1682</v>
      </c>
      <c r="E930" s="98">
        <v>480000</v>
      </c>
      <c r="F930" s="95"/>
      <c r="H930" s="98"/>
    </row>
    <row r="931" spans="1:8" s="1" customFormat="1" x14ac:dyDescent="0.25">
      <c r="A931" s="96">
        <v>16</v>
      </c>
      <c r="B931" s="112" t="s">
        <v>4591</v>
      </c>
      <c r="C931" s="113" t="s">
        <v>1249</v>
      </c>
      <c r="D931" s="99" t="s">
        <v>1682</v>
      </c>
      <c r="E931" s="98">
        <v>480000</v>
      </c>
      <c r="F931" s="95"/>
      <c r="H931" s="98"/>
    </row>
    <row r="932" spans="1:8" s="1" customFormat="1" x14ac:dyDescent="0.25">
      <c r="A932" s="96">
        <v>17</v>
      </c>
      <c r="B932" s="112" t="s">
        <v>4592</v>
      </c>
      <c r="C932" s="113" t="s">
        <v>1248</v>
      </c>
      <c r="D932" s="99" t="s">
        <v>1682</v>
      </c>
      <c r="E932" s="98">
        <v>480000</v>
      </c>
      <c r="F932" s="95"/>
      <c r="H932" s="98"/>
    </row>
    <row r="933" spans="1:8" s="1" customFormat="1" x14ac:dyDescent="0.25">
      <c r="A933" s="96">
        <v>18</v>
      </c>
      <c r="B933" s="112" t="s">
        <v>4593</v>
      </c>
      <c r="C933" s="113" t="s">
        <v>1328</v>
      </c>
      <c r="D933" s="99" t="s">
        <v>1682</v>
      </c>
      <c r="E933" s="98">
        <v>480000</v>
      </c>
      <c r="F933" s="95"/>
      <c r="G933" s="98"/>
    </row>
    <row r="934" spans="1:8" s="1" customFormat="1" x14ac:dyDescent="0.25">
      <c r="A934" s="96">
        <v>19</v>
      </c>
      <c r="B934" s="112" t="s">
        <v>4594</v>
      </c>
      <c r="C934" s="113" t="s">
        <v>1946</v>
      </c>
      <c r="D934" s="99" t="s">
        <v>1682</v>
      </c>
      <c r="E934" s="98">
        <v>480000</v>
      </c>
      <c r="F934" s="95"/>
      <c r="G934" s="98"/>
    </row>
    <row r="935" spans="1:8" s="1" customFormat="1" x14ac:dyDescent="0.25">
      <c r="A935" s="96">
        <v>20</v>
      </c>
      <c r="B935" s="112" t="s">
        <v>4595</v>
      </c>
      <c r="C935" s="113" t="s">
        <v>1870</v>
      </c>
      <c r="D935" s="99" t="s">
        <v>1682</v>
      </c>
      <c r="E935" s="98">
        <v>480000</v>
      </c>
      <c r="F935" s="95"/>
      <c r="G935" s="98"/>
    </row>
    <row r="936" spans="1:8" s="1" customFormat="1" x14ac:dyDescent="0.25">
      <c r="A936" s="96">
        <v>21</v>
      </c>
      <c r="B936" s="112" t="s">
        <v>4596</v>
      </c>
      <c r="C936" s="113" t="s">
        <v>1426</v>
      </c>
      <c r="D936" s="99" t="s">
        <v>1682</v>
      </c>
      <c r="E936" s="98">
        <v>480000</v>
      </c>
      <c r="F936" s="95"/>
      <c r="G936" s="98"/>
    </row>
    <row r="937" spans="1:8" s="1" customFormat="1" x14ac:dyDescent="0.25">
      <c r="A937" s="96">
        <v>22</v>
      </c>
      <c r="B937" s="112" t="s">
        <v>4597</v>
      </c>
      <c r="C937" s="113" t="s">
        <v>1431</v>
      </c>
      <c r="D937" s="99" t="s">
        <v>1682</v>
      </c>
      <c r="E937" s="98">
        <v>480000</v>
      </c>
      <c r="F937" s="95"/>
      <c r="G937" s="98"/>
    </row>
    <row r="938" spans="1:8" s="1" customFormat="1" x14ac:dyDescent="0.25">
      <c r="A938" s="96">
        <v>23</v>
      </c>
      <c r="B938" s="112" t="s">
        <v>4598</v>
      </c>
      <c r="C938" s="113" t="s">
        <v>1477</v>
      </c>
      <c r="D938" s="99" t="s">
        <v>1682</v>
      </c>
      <c r="E938" s="98">
        <v>480000</v>
      </c>
      <c r="F938" s="95"/>
      <c r="G938" s="98"/>
    </row>
    <row r="939" spans="1:8" s="1" customFormat="1" x14ac:dyDescent="0.25">
      <c r="A939" s="96">
        <v>24</v>
      </c>
      <c r="B939" s="112" t="s">
        <v>4599</v>
      </c>
      <c r="C939" s="113" t="s">
        <v>385</v>
      </c>
      <c r="D939" s="99" t="s">
        <v>1682</v>
      </c>
      <c r="E939" s="98">
        <v>480000</v>
      </c>
      <c r="F939" s="95"/>
      <c r="G939" s="98"/>
    </row>
    <row r="940" spans="1:8" s="1" customFormat="1" x14ac:dyDescent="0.25">
      <c r="A940" s="96">
        <v>25</v>
      </c>
      <c r="B940" s="112" t="s">
        <v>4600</v>
      </c>
      <c r="C940" s="113" t="s">
        <v>386</v>
      </c>
      <c r="D940" s="99" t="s">
        <v>1682</v>
      </c>
      <c r="E940" s="98">
        <v>480000</v>
      </c>
      <c r="F940" s="95"/>
      <c r="G940" s="98"/>
    </row>
    <row r="941" spans="1:8" s="1" customFormat="1" x14ac:dyDescent="0.25">
      <c r="A941" s="96">
        <v>26</v>
      </c>
      <c r="B941" s="112" t="s">
        <v>4601</v>
      </c>
      <c r="C941" s="113" t="s">
        <v>2710</v>
      </c>
      <c r="D941" s="99" t="s">
        <v>1682</v>
      </c>
      <c r="E941" s="98">
        <v>480000</v>
      </c>
      <c r="F941" s="95"/>
      <c r="G941" s="98"/>
    </row>
    <row r="942" spans="1:8" s="1" customFormat="1" x14ac:dyDescent="0.25">
      <c r="A942" s="96">
        <v>27</v>
      </c>
      <c r="B942" s="112" t="s">
        <v>4602</v>
      </c>
      <c r="C942" s="113" t="s">
        <v>2653</v>
      </c>
      <c r="D942" s="99" t="s">
        <v>1682</v>
      </c>
      <c r="E942" s="98">
        <v>480000</v>
      </c>
      <c r="F942" s="95"/>
      <c r="G942" s="98"/>
    </row>
    <row r="943" spans="1:8" s="1" customFormat="1" x14ac:dyDescent="0.25">
      <c r="A943" s="96">
        <v>28</v>
      </c>
      <c r="B943" s="112" t="s">
        <v>4603</v>
      </c>
      <c r="C943" s="113" t="s">
        <v>310</v>
      </c>
      <c r="D943" s="99" t="s">
        <v>1682</v>
      </c>
      <c r="E943" s="98">
        <v>480000</v>
      </c>
      <c r="F943" s="95"/>
      <c r="G943" s="98"/>
    </row>
    <row r="944" spans="1:8" s="1" customFormat="1" x14ac:dyDescent="0.25">
      <c r="A944" s="96">
        <v>29</v>
      </c>
      <c r="B944" s="112" t="s">
        <v>4604</v>
      </c>
      <c r="C944" s="113" t="s">
        <v>381</v>
      </c>
      <c r="D944" s="99" t="s">
        <v>1682</v>
      </c>
      <c r="E944" s="98">
        <v>480000</v>
      </c>
      <c r="F944" s="95"/>
      <c r="G944" s="98"/>
    </row>
    <row r="945" spans="1:8" s="1" customFormat="1" x14ac:dyDescent="0.25">
      <c r="A945" s="96">
        <v>30</v>
      </c>
      <c r="B945" s="112" t="s">
        <v>4605</v>
      </c>
      <c r="C945" s="113" t="s">
        <v>1310</v>
      </c>
      <c r="D945" s="99" t="s">
        <v>1682</v>
      </c>
      <c r="E945" s="98">
        <v>480000</v>
      </c>
      <c r="F945" s="95"/>
      <c r="G945" s="98"/>
    </row>
    <row r="946" spans="1:8" s="1" customFormat="1" x14ac:dyDescent="0.25">
      <c r="A946" s="96">
        <v>31</v>
      </c>
      <c r="B946" s="112" t="s">
        <v>4606</v>
      </c>
      <c r="C946" s="113" t="s">
        <v>2715</v>
      </c>
      <c r="D946" s="99" t="s">
        <v>1682</v>
      </c>
      <c r="E946" s="98">
        <v>480000</v>
      </c>
      <c r="F946" s="95"/>
      <c r="G946" s="98"/>
    </row>
    <row r="947" spans="1:8" s="1" customFormat="1" x14ac:dyDescent="0.25">
      <c r="A947" s="96">
        <v>32</v>
      </c>
      <c r="B947" s="112" t="s">
        <v>4607</v>
      </c>
      <c r="C947" s="113" t="s">
        <v>3240</v>
      </c>
      <c r="D947" s="99" t="s">
        <v>1682</v>
      </c>
      <c r="E947" s="98">
        <v>480000</v>
      </c>
      <c r="F947" s="95"/>
      <c r="G947" s="98"/>
    </row>
    <row r="948" spans="1:8" s="1" customFormat="1" x14ac:dyDescent="0.25">
      <c r="A948" s="96">
        <v>33</v>
      </c>
      <c r="B948" s="112" t="s">
        <v>4608</v>
      </c>
      <c r="C948" s="113" t="s">
        <v>1739</v>
      </c>
      <c r="D948" s="99" t="s">
        <v>1682</v>
      </c>
      <c r="E948" s="98">
        <v>480000</v>
      </c>
      <c r="F948" s="95"/>
      <c r="G948" s="98"/>
    </row>
    <row r="949" spans="1:8" s="1" customFormat="1" x14ac:dyDescent="0.25">
      <c r="A949" s="96">
        <v>34</v>
      </c>
      <c r="B949" s="112" t="s">
        <v>4609</v>
      </c>
      <c r="C949" s="113" t="s">
        <v>1777</v>
      </c>
      <c r="D949" s="99" t="s">
        <v>1682</v>
      </c>
      <c r="E949" s="98">
        <v>480000</v>
      </c>
      <c r="F949" s="95"/>
      <c r="G949" s="98"/>
    </row>
    <row r="950" spans="1:8" s="1" customFormat="1" x14ac:dyDescent="0.25">
      <c r="A950" s="96">
        <v>35</v>
      </c>
      <c r="B950" s="112" t="s">
        <v>4610</v>
      </c>
      <c r="C950" s="113" t="s">
        <v>1279</v>
      </c>
      <c r="D950" s="99" t="s">
        <v>1682</v>
      </c>
      <c r="E950" s="98">
        <v>480000</v>
      </c>
      <c r="F950" s="95"/>
      <c r="G950" s="98"/>
    </row>
    <row r="951" spans="1:8" s="1" customFormat="1" x14ac:dyDescent="0.25">
      <c r="A951" s="96">
        <v>36</v>
      </c>
      <c r="B951" s="112" t="s">
        <v>4611</v>
      </c>
      <c r="C951" s="113" t="s">
        <v>1311</v>
      </c>
      <c r="D951" s="99" t="s">
        <v>1682</v>
      </c>
      <c r="E951" s="98">
        <v>480000</v>
      </c>
      <c r="F951" s="95"/>
      <c r="G951" s="98"/>
    </row>
    <row r="952" spans="1:8" s="1" customFormat="1" x14ac:dyDescent="0.25">
      <c r="A952" s="96">
        <v>37</v>
      </c>
      <c r="B952" s="112" t="s">
        <v>4612</v>
      </c>
      <c r="C952" s="113" t="s">
        <v>1830</v>
      </c>
      <c r="D952" s="99" t="s">
        <v>1682</v>
      </c>
      <c r="E952" s="98">
        <v>480000</v>
      </c>
      <c r="F952" s="95"/>
      <c r="G952" s="98"/>
    </row>
    <row r="953" spans="1:8" s="1" customFormat="1" x14ac:dyDescent="0.25">
      <c r="A953" s="96">
        <v>38</v>
      </c>
      <c r="B953" s="112" t="s">
        <v>4613</v>
      </c>
      <c r="C953" s="113" t="s">
        <v>1365</v>
      </c>
      <c r="D953" s="99" t="s">
        <v>1682</v>
      </c>
      <c r="E953" s="98">
        <v>480000</v>
      </c>
      <c r="F953" s="95"/>
      <c r="H953" s="98"/>
    </row>
    <row r="954" spans="1:8" s="1" customFormat="1" x14ac:dyDescent="0.25">
      <c r="A954" s="96">
        <v>39</v>
      </c>
      <c r="B954" s="112" t="s">
        <v>4614</v>
      </c>
      <c r="C954" s="113" t="s">
        <v>1774</v>
      </c>
      <c r="D954" s="99" t="s">
        <v>1682</v>
      </c>
      <c r="E954" s="98">
        <v>480000</v>
      </c>
      <c r="F954" s="95"/>
      <c r="H954" s="98"/>
    </row>
    <row r="955" spans="1:8" s="1" customFormat="1" x14ac:dyDescent="0.25">
      <c r="A955" s="96">
        <v>40</v>
      </c>
      <c r="B955" s="112" t="s">
        <v>4615</v>
      </c>
      <c r="C955" s="113" t="s">
        <v>1947</v>
      </c>
      <c r="D955" s="99" t="s">
        <v>1682</v>
      </c>
      <c r="E955" s="98">
        <v>480000</v>
      </c>
      <c r="F955" s="95"/>
      <c r="H955" s="98"/>
    </row>
    <row r="956" spans="1:8" s="1" customFormat="1" x14ac:dyDescent="0.25">
      <c r="A956" s="96">
        <v>41</v>
      </c>
      <c r="B956" s="112" t="s">
        <v>4616</v>
      </c>
      <c r="C956" s="113" t="s">
        <v>1355</v>
      </c>
      <c r="D956" s="99" t="s">
        <v>1682</v>
      </c>
      <c r="E956" s="98">
        <v>480000</v>
      </c>
      <c r="F956" s="95"/>
      <c r="H956" s="98"/>
    </row>
    <row r="957" spans="1:8" s="1" customFormat="1" x14ac:dyDescent="0.25">
      <c r="A957" s="96">
        <v>42</v>
      </c>
      <c r="B957" s="112" t="s">
        <v>4617</v>
      </c>
      <c r="C957" s="113" t="s">
        <v>343</v>
      </c>
      <c r="D957" s="99" t="s">
        <v>1682</v>
      </c>
      <c r="E957" s="98">
        <v>480000</v>
      </c>
      <c r="F957" s="95"/>
      <c r="H957" s="98"/>
    </row>
    <row r="958" spans="1:8" s="1" customFormat="1" x14ac:dyDescent="0.25">
      <c r="A958" s="96">
        <v>43</v>
      </c>
      <c r="B958" s="112" t="s">
        <v>4618</v>
      </c>
      <c r="C958" s="113" t="s">
        <v>2988</v>
      </c>
      <c r="D958" s="99" t="s">
        <v>1682</v>
      </c>
      <c r="E958" s="98">
        <v>480000</v>
      </c>
      <c r="F958" s="95"/>
      <c r="H958" s="98"/>
    </row>
    <row r="959" spans="1:8" s="1" customFormat="1" x14ac:dyDescent="0.25">
      <c r="A959" s="96">
        <v>44</v>
      </c>
      <c r="B959" s="112" t="s">
        <v>4619</v>
      </c>
      <c r="C959" s="113" t="s">
        <v>2563</v>
      </c>
      <c r="D959" s="99" t="s">
        <v>1682</v>
      </c>
      <c r="E959" s="98">
        <v>480000</v>
      </c>
      <c r="F959" s="95"/>
      <c r="H959" s="98"/>
    </row>
    <row r="960" spans="1:8" s="1" customFormat="1" x14ac:dyDescent="0.25">
      <c r="A960" s="96">
        <v>45</v>
      </c>
      <c r="B960" s="112" t="s">
        <v>4620</v>
      </c>
      <c r="C960" s="113" t="s">
        <v>3166</v>
      </c>
      <c r="D960" s="99" t="s">
        <v>1682</v>
      </c>
      <c r="E960" s="98">
        <v>480000</v>
      </c>
      <c r="F960" s="95"/>
      <c r="H960" s="98"/>
    </row>
    <row r="961" spans="1:8" s="1" customFormat="1" x14ac:dyDescent="0.25">
      <c r="A961" s="96">
        <v>46</v>
      </c>
      <c r="B961" s="112" t="s">
        <v>4621</v>
      </c>
      <c r="C961" s="113" t="s">
        <v>346</v>
      </c>
      <c r="D961" s="99" t="s">
        <v>1682</v>
      </c>
      <c r="E961" s="98">
        <v>480000</v>
      </c>
      <c r="F961" s="95"/>
      <c r="H961" s="98"/>
    </row>
    <row r="962" spans="1:8" s="1" customFormat="1" x14ac:dyDescent="0.25">
      <c r="A962" s="96">
        <v>47</v>
      </c>
      <c r="B962" s="112" t="s">
        <v>4622</v>
      </c>
      <c r="C962" s="113" t="s">
        <v>2991</v>
      </c>
      <c r="D962" s="99" t="s">
        <v>1682</v>
      </c>
      <c r="E962" s="98">
        <v>480000</v>
      </c>
      <c r="F962" s="95"/>
      <c r="H962" s="98"/>
    </row>
    <row r="963" spans="1:8" s="1" customFormat="1" x14ac:dyDescent="0.25">
      <c r="A963" s="96">
        <v>48</v>
      </c>
      <c r="B963" s="112" t="s">
        <v>4623</v>
      </c>
      <c r="C963" s="113" t="s">
        <v>2989</v>
      </c>
      <c r="D963" s="99" t="s">
        <v>1682</v>
      </c>
      <c r="E963" s="98">
        <v>480000</v>
      </c>
      <c r="F963" s="95"/>
      <c r="H963" s="98"/>
    </row>
    <row r="964" spans="1:8" s="1" customFormat="1" x14ac:dyDescent="0.25">
      <c r="A964" s="96">
        <v>49</v>
      </c>
      <c r="B964" s="112" t="s">
        <v>4624</v>
      </c>
      <c r="C964" s="113" t="s">
        <v>244</v>
      </c>
      <c r="D964" s="99" t="s">
        <v>1682</v>
      </c>
      <c r="E964" s="98">
        <v>480000</v>
      </c>
      <c r="F964" s="95"/>
      <c r="H964" s="98"/>
    </row>
    <row r="965" spans="1:8" s="1" customFormat="1" x14ac:dyDescent="0.25">
      <c r="A965" s="96">
        <v>50</v>
      </c>
      <c r="B965" s="112" t="s">
        <v>4625</v>
      </c>
      <c r="C965" s="113" t="s">
        <v>321</v>
      </c>
      <c r="D965" s="99" t="s">
        <v>1682</v>
      </c>
      <c r="E965" s="98">
        <v>480000</v>
      </c>
      <c r="F965" s="95"/>
      <c r="H965" s="98"/>
    </row>
    <row r="966" spans="1:8" s="1" customFormat="1" x14ac:dyDescent="0.25">
      <c r="A966" s="96">
        <v>51</v>
      </c>
      <c r="B966" s="112" t="s">
        <v>4626</v>
      </c>
      <c r="C966" s="113" t="s">
        <v>2733</v>
      </c>
      <c r="D966" s="99" t="s">
        <v>1682</v>
      </c>
      <c r="E966" s="98">
        <v>480000</v>
      </c>
      <c r="F966" s="95"/>
      <c r="H966" s="98"/>
    </row>
    <row r="967" spans="1:8" s="1" customFormat="1" x14ac:dyDescent="0.25">
      <c r="A967" s="96">
        <v>52</v>
      </c>
      <c r="B967" s="112" t="s">
        <v>4627</v>
      </c>
      <c r="C967" s="113" t="s">
        <v>1584</v>
      </c>
      <c r="D967" s="99" t="s">
        <v>1682</v>
      </c>
      <c r="E967" s="98">
        <v>480000</v>
      </c>
      <c r="F967" s="95"/>
      <c r="H967" s="98"/>
    </row>
    <row r="968" spans="1:8" s="1" customFormat="1" x14ac:dyDescent="0.25">
      <c r="A968" s="96">
        <v>53</v>
      </c>
      <c r="B968" s="112" t="s">
        <v>4628</v>
      </c>
      <c r="C968" s="113" t="s">
        <v>2560</v>
      </c>
      <c r="D968" s="99" t="s">
        <v>1682</v>
      </c>
      <c r="E968" s="98">
        <v>480000</v>
      </c>
      <c r="F968" s="95"/>
      <c r="H968" s="98"/>
    </row>
    <row r="969" spans="1:8" s="1" customFormat="1" x14ac:dyDescent="0.25">
      <c r="A969" s="96">
        <v>54</v>
      </c>
      <c r="B969" s="112" t="s">
        <v>4629</v>
      </c>
      <c r="C969" s="113" t="s">
        <v>403</v>
      </c>
      <c r="D969" s="99" t="s">
        <v>1682</v>
      </c>
      <c r="E969" s="98">
        <v>480000</v>
      </c>
      <c r="F969" s="95"/>
      <c r="H969" s="98"/>
    </row>
    <row r="970" spans="1:8" s="1" customFormat="1" x14ac:dyDescent="0.25">
      <c r="A970" s="96">
        <v>55</v>
      </c>
      <c r="B970" s="112" t="s">
        <v>4630</v>
      </c>
      <c r="C970" s="113" t="s">
        <v>25</v>
      </c>
      <c r="D970" s="99" t="s">
        <v>1682</v>
      </c>
      <c r="E970" s="98">
        <v>480000</v>
      </c>
      <c r="F970" s="95"/>
      <c r="H970" s="98"/>
    </row>
    <row r="971" spans="1:8" s="1" customFormat="1" x14ac:dyDescent="0.25">
      <c r="A971" s="96">
        <v>56</v>
      </c>
      <c r="B971" s="112" t="s">
        <v>4631</v>
      </c>
      <c r="C971" s="113" t="s">
        <v>2752</v>
      </c>
      <c r="D971" s="99" t="s">
        <v>1682</v>
      </c>
      <c r="E971" s="98">
        <v>480000</v>
      </c>
      <c r="F971" s="95"/>
      <c r="H971" s="98"/>
    </row>
    <row r="972" spans="1:8" s="1" customFormat="1" x14ac:dyDescent="0.25">
      <c r="A972" s="96">
        <v>57</v>
      </c>
      <c r="B972" s="112" t="s">
        <v>4632</v>
      </c>
      <c r="C972" s="113" t="s">
        <v>2748</v>
      </c>
      <c r="D972" s="99" t="s">
        <v>1682</v>
      </c>
      <c r="E972" s="98">
        <v>480000</v>
      </c>
      <c r="F972" s="95"/>
      <c r="H972" s="98"/>
    </row>
    <row r="973" spans="1:8" s="1" customFormat="1" x14ac:dyDescent="0.25">
      <c r="A973" s="96">
        <v>58</v>
      </c>
      <c r="B973" s="112" t="s">
        <v>4633</v>
      </c>
      <c r="C973" s="113" t="s">
        <v>2754</v>
      </c>
      <c r="D973" s="99" t="s">
        <v>1682</v>
      </c>
      <c r="E973" s="98">
        <v>480000</v>
      </c>
      <c r="F973" s="95"/>
      <c r="H973" s="98"/>
    </row>
    <row r="974" spans="1:8" s="1" customFormat="1" x14ac:dyDescent="0.25">
      <c r="A974" s="96">
        <v>59</v>
      </c>
      <c r="B974" s="112" t="s">
        <v>4634</v>
      </c>
      <c r="C974" s="113" t="s">
        <v>2724</v>
      </c>
      <c r="D974" s="99" t="s">
        <v>1682</v>
      </c>
      <c r="E974" s="98">
        <v>480000</v>
      </c>
      <c r="F974" s="95"/>
      <c r="H974" s="98"/>
    </row>
    <row r="975" spans="1:8" s="1" customFormat="1" x14ac:dyDescent="0.25">
      <c r="A975" s="96">
        <v>60</v>
      </c>
      <c r="B975" s="112" t="s">
        <v>4635</v>
      </c>
      <c r="C975" s="113" t="s">
        <v>2713</v>
      </c>
      <c r="D975" s="99" t="s">
        <v>1682</v>
      </c>
      <c r="E975" s="98">
        <v>480000</v>
      </c>
      <c r="F975" s="95"/>
      <c r="H975" s="98"/>
    </row>
    <row r="976" spans="1:8" s="1" customFormat="1" x14ac:dyDescent="0.25">
      <c r="A976" s="96">
        <v>61</v>
      </c>
      <c r="B976" s="112" t="s">
        <v>4636</v>
      </c>
      <c r="C976" s="113" t="s">
        <v>2720</v>
      </c>
      <c r="D976" s="99" t="s">
        <v>1682</v>
      </c>
      <c r="E976" s="98">
        <v>480000</v>
      </c>
      <c r="F976" s="95"/>
      <c r="H976" s="98"/>
    </row>
    <row r="977" spans="1:8" s="1" customFormat="1" x14ac:dyDescent="0.25">
      <c r="A977" s="96">
        <v>62</v>
      </c>
      <c r="B977" s="112" t="s">
        <v>4637</v>
      </c>
      <c r="C977" s="113" t="s">
        <v>2756</v>
      </c>
      <c r="D977" s="99" t="s">
        <v>1682</v>
      </c>
      <c r="E977" s="98">
        <v>480000</v>
      </c>
      <c r="F977" s="95"/>
      <c r="H977" s="98"/>
    </row>
    <row r="978" spans="1:8" s="1" customFormat="1" x14ac:dyDescent="0.25">
      <c r="A978" s="96">
        <v>63</v>
      </c>
      <c r="B978" s="112" t="s">
        <v>4638</v>
      </c>
      <c r="C978" s="113" t="s">
        <v>2758</v>
      </c>
      <c r="D978" s="99" t="s">
        <v>1682</v>
      </c>
      <c r="E978" s="98">
        <v>480000</v>
      </c>
      <c r="F978" s="95"/>
      <c r="H978" s="98"/>
    </row>
    <row r="979" spans="1:8" s="1" customFormat="1" x14ac:dyDescent="0.25">
      <c r="A979" s="96">
        <v>64</v>
      </c>
      <c r="B979" s="112" t="s">
        <v>4639</v>
      </c>
      <c r="C979" s="113" t="s">
        <v>2755</v>
      </c>
      <c r="D979" s="99" t="s">
        <v>1682</v>
      </c>
      <c r="E979" s="98">
        <v>480000</v>
      </c>
      <c r="F979" s="95"/>
      <c r="H979" s="98"/>
    </row>
    <row r="980" spans="1:8" s="1" customFormat="1" x14ac:dyDescent="0.25">
      <c r="A980" s="96">
        <v>65</v>
      </c>
      <c r="B980" s="112" t="s">
        <v>4640</v>
      </c>
      <c r="C980" s="113" t="s">
        <v>2711</v>
      </c>
      <c r="D980" s="99" t="s">
        <v>1682</v>
      </c>
      <c r="E980" s="98">
        <v>480000</v>
      </c>
      <c r="F980" s="95"/>
      <c r="H980" s="98"/>
    </row>
    <row r="981" spans="1:8" s="1" customFormat="1" x14ac:dyDescent="0.25">
      <c r="A981" s="96">
        <v>66</v>
      </c>
      <c r="B981" s="112" t="s">
        <v>4641</v>
      </c>
      <c r="C981" s="113" t="s">
        <v>4770</v>
      </c>
      <c r="D981" s="99" t="s">
        <v>1682</v>
      </c>
      <c r="E981" s="98">
        <v>480000</v>
      </c>
      <c r="F981" s="95"/>
      <c r="H981" s="98"/>
    </row>
    <row r="982" spans="1:8" s="1" customFormat="1" x14ac:dyDescent="0.25">
      <c r="A982" s="96">
        <v>67</v>
      </c>
      <c r="B982" s="112" t="s">
        <v>4642</v>
      </c>
      <c r="C982" s="113" t="s">
        <v>371</v>
      </c>
      <c r="D982" s="99" t="s">
        <v>1682</v>
      </c>
      <c r="E982" s="98">
        <v>480000</v>
      </c>
      <c r="F982" s="95"/>
      <c r="G982" s="98"/>
    </row>
    <row r="983" spans="1:8" s="1" customFormat="1" x14ac:dyDescent="0.25">
      <c r="A983" s="96">
        <v>68</v>
      </c>
      <c r="B983" s="112" t="s">
        <v>4643</v>
      </c>
      <c r="C983" s="113" t="s">
        <v>34</v>
      </c>
      <c r="D983" s="99" t="s">
        <v>1682</v>
      </c>
      <c r="E983" s="98">
        <v>480000</v>
      </c>
      <c r="F983" s="95"/>
      <c r="G983" s="98"/>
    </row>
    <row r="984" spans="1:8" s="1" customFormat="1" x14ac:dyDescent="0.25">
      <c r="A984" s="96">
        <v>69</v>
      </c>
      <c r="B984" s="112" t="s">
        <v>4644</v>
      </c>
      <c r="C984" s="113" t="s">
        <v>2613</v>
      </c>
      <c r="D984" s="99" t="s">
        <v>1682</v>
      </c>
      <c r="E984" s="98">
        <v>480000</v>
      </c>
      <c r="F984" s="95"/>
      <c r="G984" s="98"/>
    </row>
    <row r="985" spans="1:8" s="1" customFormat="1" x14ac:dyDescent="0.25">
      <c r="A985" s="96">
        <v>70</v>
      </c>
      <c r="B985" s="112" t="s">
        <v>4645</v>
      </c>
      <c r="C985" s="113" t="s">
        <v>2616</v>
      </c>
      <c r="D985" s="99" t="s">
        <v>1682</v>
      </c>
      <c r="E985" s="98">
        <v>480000</v>
      </c>
      <c r="F985" s="95"/>
      <c r="G985" s="98"/>
    </row>
    <row r="986" spans="1:8" s="1" customFormat="1" x14ac:dyDescent="0.25">
      <c r="A986" s="96">
        <v>71</v>
      </c>
      <c r="B986" s="112" t="s">
        <v>4646</v>
      </c>
      <c r="C986" s="113" t="s">
        <v>2718</v>
      </c>
      <c r="D986" s="99" t="s">
        <v>1682</v>
      </c>
      <c r="E986" s="98">
        <v>480000</v>
      </c>
      <c r="F986" s="95"/>
      <c r="G986" s="98"/>
    </row>
    <row r="987" spans="1:8" s="1" customFormat="1" x14ac:dyDescent="0.25">
      <c r="A987" s="96">
        <v>72</v>
      </c>
      <c r="B987" s="112" t="s">
        <v>4647</v>
      </c>
      <c r="C987" s="113" t="s">
        <v>2614</v>
      </c>
      <c r="D987" s="99" t="s">
        <v>1682</v>
      </c>
      <c r="E987" s="98">
        <v>480000</v>
      </c>
      <c r="F987" s="95"/>
      <c r="G987" s="98"/>
    </row>
    <row r="988" spans="1:8" s="1" customFormat="1" x14ac:dyDescent="0.25">
      <c r="A988" s="96">
        <v>73</v>
      </c>
      <c r="B988" s="112" t="s">
        <v>4648</v>
      </c>
      <c r="C988" s="113" t="s">
        <v>2612</v>
      </c>
      <c r="D988" s="99" t="s">
        <v>1682</v>
      </c>
      <c r="E988" s="98">
        <v>480000</v>
      </c>
      <c r="F988" s="95"/>
      <c r="G988" s="98"/>
    </row>
    <row r="989" spans="1:8" s="1" customFormat="1" x14ac:dyDescent="0.25">
      <c r="A989" s="96">
        <v>74</v>
      </c>
      <c r="B989" s="112" t="s">
        <v>4649</v>
      </c>
      <c r="C989" s="113" t="s">
        <v>2615</v>
      </c>
      <c r="D989" s="99" t="s">
        <v>1682</v>
      </c>
      <c r="E989" s="98">
        <v>480000</v>
      </c>
      <c r="F989" s="95"/>
      <c r="G989" s="98"/>
    </row>
    <row r="990" spans="1:8" s="1" customFormat="1" x14ac:dyDescent="0.25">
      <c r="A990" s="96">
        <v>75</v>
      </c>
      <c r="B990" s="112" t="s">
        <v>4650</v>
      </c>
      <c r="C990" s="113" t="s">
        <v>4771</v>
      </c>
      <c r="D990" s="99" t="s">
        <v>1682</v>
      </c>
      <c r="E990" s="98">
        <v>480000</v>
      </c>
      <c r="F990" s="95"/>
      <c r="G990" s="98"/>
    </row>
    <row r="991" spans="1:8" s="1" customFormat="1" x14ac:dyDescent="0.25">
      <c r="A991" s="96">
        <v>76</v>
      </c>
      <c r="B991" s="112" t="s">
        <v>4651</v>
      </c>
      <c r="C991" s="113" t="s">
        <v>445</v>
      </c>
      <c r="D991" s="99" t="s">
        <v>1682</v>
      </c>
      <c r="E991" s="98">
        <v>480000</v>
      </c>
      <c r="F991" s="95"/>
      <c r="G991" s="98"/>
    </row>
    <row r="992" spans="1:8" s="1" customFormat="1" x14ac:dyDescent="0.25">
      <c r="A992" s="96">
        <v>77</v>
      </c>
      <c r="B992" s="112" t="s">
        <v>4652</v>
      </c>
      <c r="C992" s="113" t="s">
        <v>347</v>
      </c>
      <c r="D992" s="99" t="s">
        <v>1682</v>
      </c>
      <c r="E992" s="98">
        <v>480000</v>
      </c>
      <c r="F992" s="95"/>
      <c r="G992" s="98"/>
    </row>
    <row r="993" spans="1:7" s="1" customFormat="1" x14ac:dyDescent="0.25">
      <c r="A993" s="96">
        <v>78</v>
      </c>
      <c r="B993" s="112" t="s">
        <v>4653</v>
      </c>
      <c r="C993" s="113" t="s">
        <v>430</v>
      </c>
      <c r="D993" s="99" t="s">
        <v>1682</v>
      </c>
      <c r="E993" s="98">
        <v>480000</v>
      </c>
      <c r="F993" s="95"/>
      <c r="G993" s="98"/>
    </row>
    <row r="994" spans="1:7" s="1" customFormat="1" x14ac:dyDescent="0.25">
      <c r="A994" s="96">
        <v>79</v>
      </c>
      <c r="B994" s="112" t="s">
        <v>4654</v>
      </c>
      <c r="C994" s="113" t="s">
        <v>429</v>
      </c>
      <c r="D994" s="99" t="s">
        <v>1682</v>
      </c>
      <c r="E994" s="98">
        <v>480000</v>
      </c>
      <c r="F994" s="95"/>
      <c r="G994" s="98"/>
    </row>
    <row r="995" spans="1:7" s="1" customFormat="1" x14ac:dyDescent="0.25">
      <c r="A995" s="96">
        <v>80</v>
      </c>
      <c r="B995" s="112" t="s">
        <v>4655</v>
      </c>
      <c r="C995" s="113" t="s">
        <v>2739</v>
      </c>
      <c r="D995" s="99" t="s">
        <v>1682</v>
      </c>
      <c r="E995" s="98">
        <v>480000</v>
      </c>
      <c r="F995" s="95"/>
      <c r="G995" s="98"/>
    </row>
    <row r="996" spans="1:7" s="1" customFormat="1" x14ac:dyDescent="0.25">
      <c r="A996" s="96">
        <v>81</v>
      </c>
      <c r="B996" s="112" t="s">
        <v>4656</v>
      </c>
      <c r="C996" s="113" t="s">
        <v>2757</v>
      </c>
      <c r="D996" s="99" t="s">
        <v>1682</v>
      </c>
      <c r="E996" s="98">
        <v>480000</v>
      </c>
      <c r="F996" s="95"/>
      <c r="G996" s="98"/>
    </row>
    <row r="997" spans="1:7" s="1" customFormat="1" x14ac:dyDescent="0.25">
      <c r="A997" s="96">
        <v>82</v>
      </c>
      <c r="B997" s="112" t="s">
        <v>4657</v>
      </c>
      <c r="C997" s="113" t="s">
        <v>2234</v>
      </c>
      <c r="D997" s="99" t="s">
        <v>1682</v>
      </c>
      <c r="E997" s="98">
        <v>480000</v>
      </c>
      <c r="F997" s="95"/>
      <c r="G997" s="98"/>
    </row>
    <row r="998" spans="1:7" s="1" customFormat="1" x14ac:dyDescent="0.25">
      <c r="A998" s="96">
        <v>83</v>
      </c>
      <c r="B998" s="112" t="s">
        <v>4658</v>
      </c>
      <c r="C998" s="113" t="s">
        <v>77</v>
      </c>
      <c r="D998" s="99" t="s">
        <v>1682</v>
      </c>
      <c r="E998" s="98">
        <v>480000</v>
      </c>
      <c r="F998" s="95"/>
      <c r="G998" s="98"/>
    </row>
    <row r="999" spans="1:7" s="1" customFormat="1" x14ac:dyDescent="0.25">
      <c r="A999" s="96">
        <v>84</v>
      </c>
      <c r="B999" s="112" t="s">
        <v>4659</v>
      </c>
      <c r="C999" s="113" t="s">
        <v>2552</v>
      </c>
      <c r="D999" s="99" t="s">
        <v>1682</v>
      </c>
      <c r="E999" s="98">
        <v>480000</v>
      </c>
      <c r="F999" s="95"/>
      <c r="G999" s="98"/>
    </row>
    <row r="1000" spans="1:7" s="1" customFormat="1" x14ac:dyDescent="0.25">
      <c r="A1000" s="96">
        <v>85</v>
      </c>
      <c r="B1000" s="112" t="s">
        <v>4660</v>
      </c>
      <c r="C1000" s="113" t="s">
        <v>2558</v>
      </c>
      <c r="D1000" s="99" t="s">
        <v>1682</v>
      </c>
      <c r="E1000" s="98">
        <v>480000</v>
      </c>
      <c r="F1000" s="95"/>
      <c r="G1000" s="98"/>
    </row>
    <row r="1001" spans="1:7" s="1" customFormat="1" x14ac:dyDescent="0.25">
      <c r="A1001" s="96">
        <v>86</v>
      </c>
      <c r="B1001" s="112" t="s">
        <v>4661</v>
      </c>
      <c r="C1001" s="113" t="s">
        <v>2559</v>
      </c>
      <c r="D1001" s="99" t="s">
        <v>1682</v>
      </c>
      <c r="E1001" s="98">
        <v>480000</v>
      </c>
      <c r="F1001" s="95"/>
      <c r="G1001" s="98"/>
    </row>
    <row r="1002" spans="1:7" s="1" customFormat="1" x14ac:dyDescent="0.25">
      <c r="A1002" s="96">
        <v>87</v>
      </c>
      <c r="B1002" s="112" t="s">
        <v>4662</v>
      </c>
      <c r="C1002" s="113" t="s">
        <v>2554</v>
      </c>
      <c r="D1002" s="99" t="s">
        <v>1682</v>
      </c>
      <c r="E1002" s="98">
        <v>480000</v>
      </c>
      <c r="F1002" s="95"/>
      <c r="G1002" s="98"/>
    </row>
    <row r="1003" spans="1:7" s="1" customFormat="1" x14ac:dyDescent="0.25">
      <c r="A1003" s="96">
        <v>88</v>
      </c>
      <c r="B1003" s="112" t="s">
        <v>4663</v>
      </c>
      <c r="C1003" s="113" t="s">
        <v>2555</v>
      </c>
      <c r="D1003" s="99" t="s">
        <v>1682</v>
      </c>
      <c r="E1003" s="98">
        <v>480000</v>
      </c>
      <c r="F1003" s="95"/>
      <c r="G1003" s="98"/>
    </row>
    <row r="1004" spans="1:7" s="1" customFormat="1" x14ac:dyDescent="0.25">
      <c r="A1004" s="96">
        <v>89</v>
      </c>
      <c r="B1004" s="112" t="s">
        <v>4664</v>
      </c>
      <c r="C1004" s="113" t="s">
        <v>2557</v>
      </c>
      <c r="D1004" s="99" t="s">
        <v>1682</v>
      </c>
      <c r="E1004" s="98">
        <v>480000</v>
      </c>
      <c r="F1004" s="95"/>
      <c r="G1004" s="98"/>
    </row>
    <row r="1005" spans="1:7" s="1" customFormat="1" x14ac:dyDescent="0.25">
      <c r="A1005" s="96">
        <v>90</v>
      </c>
      <c r="B1005" s="112" t="s">
        <v>4665</v>
      </c>
      <c r="C1005" s="113" t="s">
        <v>66</v>
      </c>
      <c r="D1005" s="99" t="s">
        <v>1682</v>
      </c>
      <c r="E1005" s="98">
        <v>480000</v>
      </c>
      <c r="F1005" s="95"/>
      <c r="G1005" s="98"/>
    </row>
    <row r="1006" spans="1:7" s="1" customFormat="1" x14ac:dyDescent="0.25">
      <c r="A1006" s="96">
        <v>91</v>
      </c>
      <c r="B1006" s="112" t="s">
        <v>4666</v>
      </c>
      <c r="C1006" s="113" t="s">
        <v>2235</v>
      </c>
      <c r="D1006" s="99" t="s">
        <v>1682</v>
      </c>
      <c r="E1006" s="98">
        <v>480000</v>
      </c>
      <c r="F1006" s="95"/>
      <c r="G1006" s="98"/>
    </row>
    <row r="1007" spans="1:7" s="1" customFormat="1" x14ac:dyDescent="0.25">
      <c r="A1007" s="96">
        <v>92</v>
      </c>
      <c r="B1007" s="112" t="s">
        <v>4667</v>
      </c>
      <c r="C1007" s="113" t="s">
        <v>4772</v>
      </c>
      <c r="D1007" s="99" t="s">
        <v>1682</v>
      </c>
      <c r="E1007" s="98">
        <v>480000</v>
      </c>
      <c r="F1007" s="95"/>
      <c r="G1007" s="98"/>
    </row>
    <row r="1008" spans="1:7" s="1" customFormat="1" x14ac:dyDescent="0.25">
      <c r="A1008" s="96">
        <v>93</v>
      </c>
      <c r="B1008" s="112" t="s">
        <v>4668</v>
      </c>
      <c r="C1008" s="113" t="s">
        <v>1447</v>
      </c>
      <c r="D1008" s="99" t="s">
        <v>1682</v>
      </c>
      <c r="E1008" s="98">
        <v>480000</v>
      </c>
      <c r="F1008" s="95"/>
      <c r="G1008" s="98"/>
    </row>
    <row r="1009" spans="1:8" s="1" customFormat="1" x14ac:dyDescent="0.25">
      <c r="A1009" s="96">
        <v>94</v>
      </c>
      <c r="B1009" s="112" t="s">
        <v>4669</v>
      </c>
      <c r="C1009" s="113" t="s">
        <v>4773</v>
      </c>
      <c r="D1009" s="99" t="s">
        <v>1682</v>
      </c>
      <c r="E1009" s="98">
        <v>480000</v>
      </c>
      <c r="F1009" s="95"/>
      <c r="G1009" s="98"/>
    </row>
    <row r="1010" spans="1:8" s="1" customFormat="1" x14ac:dyDescent="0.25">
      <c r="A1010" s="96">
        <v>95</v>
      </c>
      <c r="B1010" s="112" t="s">
        <v>4670</v>
      </c>
      <c r="C1010" s="113" t="s">
        <v>1473</v>
      </c>
      <c r="D1010" s="99" t="s">
        <v>1682</v>
      </c>
      <c r="E1010" s="98">
        <v>480000</v>
      </c>
      <c r="F1010" s="95"/>
      <c r="G1010" s="98"/>
    </row>
    <row r="1011" spans="1:8" s="1" customFormat="1" x14ac:dyDescent="0.25">
      <c r="A1011" s="96">
        <v>96</v>
      </c>
      <c r="B1011" s="112" t="s">
        <v>4671</v>
      </c>
      <c r="C1011" s="113" t="s">
        <v>1281</v>
      </c>
      <c r="D1011" s="99" t="s">
        <v>1682</v>
      </c>
      <c r="E1011" s="98">
        <v>480000</v>
      </c>
      <c r="F1011" s="95"/>
      <c r="G1011" s="98"/>
    </row>
    <row r="1012" spans="1:8" s="1" customFormat="1" x14ac:dyDescent="0.25">
      <c r="A1012" s="96">
        <v>97</v>
      </c>
      <c r="B1012" s="112" t="s">
        <v>4672</v>
      </c>
      <c r="C1012" s="113" t="s">
        <v>1597</v>
      </c>
      <c r="D1012" s="99" t="s">
        <v>1682</v>
      </c>
      <c r="E1012" s="98">
        <v>480000</v>
      </c>
      <c r="F1012" s="95"/>
      <c r="G1012" s="98"/>
    </row>
    <row r="1013" spans="1:8" s="1" customFormat="1" x14ac:dyDescent="0.25">
      <c r="A1013" s="96">
        <v>98</v>
      </c>
      <c r="B1013" s="112" t="s">
        <v>4673</v>
      </c>
      <c r="C1013" s="113" t="s">
        <v>1286</v>
      </c>
      <c r="D1013" s="99" t="s">
        <v>1682</v>
      </c>
      <c r="E1013" s="98">
        <v>480000</v>
      </c>
      <c r="F1013" s="95"/>
      <c r="G1013" s="98"/>
    </row>
    <row r="1014" spans="1:8" s="1" customFormat="1" x14ac:dyDescent="0.25">
      <c r="A1014" s="96">
        <v>99</v>
      </c>
      <c r="B1014" s="112" t="s">
        <v>4674</v>
      </c>
      <c r="C1014" s="113" t="s">
        <v>1282</v>
      </c>
      <c r="D1014" s="99" t="s">
        <v>1682</v>
      </c>
      <c r="E1014" s="98">
        <v>480000</v>
      </c>
      <c r="F1014" s="95"/>
      <c r="G1014" s="98"/>
    </row>
    <row r="1015" spans="1:8" s="1" customFormat="1" x14ac:dyDescent="0.25">
      <c r="A1015" s="96">
        <v>100</v>
      </c>
      <c r="B1015" s="112" t="s">
        <v>4675</v>
      </c>
      <c r="C1015" s="113" t="s">
        <v>4774</v>
      </c>
      <c r="D1015" s="99" t="s">
        <v>1682</v>
      </c>
      <c r="E1015" s="98">
        <v>480000</v>
      </c>
      <c r="F1015" s="95"/>
      <c r="G1015" s="98"/>
    </row>
    <row r="1016" spans="1:8" s="1" customFormat="1" x14ac:dyDescent="0.25">
      <c r="A1016" s="96">
        <v>101</v>
      </c>
      <c r="B1016" s="112" t="s">
        <v>4676</v>
      </c>
      <c r="C1016" s="113" t="s">
        <v>2602</v>
      </c>
      <c r="D1016" s="99" t="s">
        <v>1682</v>
      </c>
      <c r="E1016" s="98">
        <v>480000</v>
      </c>
      <c r="F1016" s="95"/>
      <c r="G1016" s="98"/>
    </row>
    <row r="1017" spans="1:8" s="1" customFormat="1" x14ac:dyDescent="0.25">
      <c r="A1017" s="96">
        <v>102</v>
      </c>
      <c r="B1017" s="112" t="s">
        <v>4677</v>
      </c>
      <c r="C1017" s="113" t="s">
        <v>2606</v>
      </c>
      <c r="D1017" s="99" t="s">
        <v>1682</v>
      </c>
      <c r="E1017" s="98">
        <v>480000</v>
      </c>
      <c r="F1017" s="95"/>
      <c r="G1017" s="98"/>
    </row>
    <row r="1018" spans="1:8" s="1" customFormat="1" x14ac:dyDescent="0.25">
      <c r="A1018" s="96">
        <v>103</v>
      </c>
      <c r="B1018" s="112" t="s">
        <v>4678</v>
      </c>
      <c r="C1018" s="113" t="s">
        <v>2603</v>
      </c>
      <c r="D1018" s="99" t="s">
        <v>1682</v>
      </c>
      <c r="E1018" s="98">
        <v>480000</v>
      </c>
      <c r="F1018" s="95"/>
      <c r="G1018" s="98"/>
    </row>
    <row r="1019" spans="1:8" s="1" customFormat="1" x14ac:dyDescent="0.25">
      <c r="A1019" s="96">
        <v>104</v>
      </c>
      <c r="B1019" s="112" t="s">
        <v>4679</v>
      </c>
      <c r="C1019" s="113" t="s">
        <v>2641</v>
      </c>
      <c r="D1019" s="99" t="s">
        <v>1682</v>
      </c>
      <c r="E1019" s="98">
        <v>480000</v>
      </c>
      <c r="F1019" s="95"/>
      <c r="G1019" s="98"/>
    </row>
    <row r="1020" spans="1:8" s="1" customFormat="1" x14ac:dyDescent="0.25">
      <c r="A1020" s="96">
        <v>105</v>
      </c>
      <c r="B1020" s="112" t="s">
        <v>4680</v>
      </c>
      <c r="C1020" s="113" t="s">
        <v>2604</v>
      </c>
      <c r="D1020" s="99" t="s">
        <v>1682</v>
      </c>
      <c r="E1020" s="98">
        <v>480000</v>
      </c>
      <c r="F1020" s="95"/>
      <c r="G1020" s="98"/>
    </row>
    <row r="1021" spans="1:8" s="1" customFormat="1" x14ac:dyDescent="0.25">
      <c r="A1021" s="96">
        <v>106</v>
      </c>
      <c r="B1021" s="112" t="s">
        <v>4681</v>
      </c>
      <c r="C1021" s="113" t="s">
        <v>2608</v>
      </c>
      <c r="D1021" s="99" t="s">
        <v>1682</v>
      </c>
      <c r="E1021" s="98">
        <v>480000</v>
      </c>
      <c r="F1021" s="95"/>
      <c r="G1021" s="98"/>
    </row>
    <row r="1022" spans="1:8" s="1" customFormat="1" x14ac:dyDescent="0.25">
      <c r="A1022" s="96">
        <v>107</v>
      </c>
      <c r="B1022" s="112" t="s">
        <v>4682</v>
      </c>
      <c r="C1022" s="113" t="s">
        <v>4775</v>
      </c>
      <c r="D1022" s="99" t="s">
        <v>4787</v>
      </c>
      <c r="E1022" s="98">
        <v>935000</v>
      </c>
      <c r="F1022" s="95"/>
      <c r="G1022" s="98"/>
    </row>
    <row r="1023" spans="1:8" s="1" customFormat="1" x14ac:dyDescent="0.25">
      <c r="A1023" s="96">
        <v>108</v>
      </c>
      <c r="B1023" s="112" t="s">
        <v>4683</v>
      </c>
      <c r="C1023" s="113" t="s">
        <v>2743</v>
      </c>
      <c r="D1023" s="99" t="s">
        <v>1682</v>
      </c>
      <c r="E1023" s="98">
        <v>480000</v>
      </c>
      <c r="F1023" s="95"/>
      <c r="H1023" s="98"/>
    </row>
    <row r="1024" spans="1:8" s="1" customFormat="1" x14ac:dyDescent="0.25">
      <c r="A1024" s="96">
        <v>109</v>
      </c>
      <c r="B1024" s="112" t="s">
        <v>4684</v>
      </c>
      <c r="C1024" s="113" t="s">
        <v>4776</v>
      </c>
      <c r="D1024" s="99" t="s">
        <v>1682</v>
      </c>
      <c r="E1024" s="98">
        <v>480000</v>
      </c>
      <c r="F1024" s="95"/>
      <c r="H1024" s="98"/>
    </row>
    <row r="1025" spans="1:8" s="1" customFormat="1" x14ac:dyDescent="0.25">
      <c r="A1025" s="96">
        <v>110</v>
      </c>
      <c r="B1025" s="112" t="s">
        <v>4685</v>
      </c>
      <c r="C1025" s="113" t="s">
        <v>1795</v>
      </c>
      <c r="D1025" s="99" t="s">
        <v>1682</v>
      </c>
      <c r="E1025" s="98">
        <v>480000</v>
      </c>
      <c r="F1025" s="95"/>
      <c r="H1025" s="98"/>
    </row>
    <row r="1026" spans="1:8" s="1" customFormat="1" x14ac:dyDescent="0.25">
      <c r="A1026" s="96">
        <v>111</v>
      </c>
      <c r="B1026" s="112" t="s">
        <v>4686</v>
      </c>
      <c r="C1026" s="113" t="s">
        <v>1517</v>
      </c>
      <c r="D1026" s="99" t="s">
        <v>1682</v>
      </c>
      <c r="E1026" s="98">
        <v>480000</v>
      </c>
      <c r="F1026" s="95"/>
      <c r="H1026" s="98"/>
    </row>
    <row r="1027" spans="1:8" s="1" customFormat="1" x14ac:dyDescent="0.25">
      <c r="A1027" s="96">
        <v>112</v>
      </c>
      <c r="B1027" s="112" t="s">
        <v>4687</v>
      </c>
      <c r="C1027" s="113" t="s">
        <v>1796</v>
      </c>
      <c r="D1027" s="99" t="s">
        <v>1682</v>
      </c>
      <c r="E1027" s="98">
        <v>480000</v>
      </c>
      <c r="F1027" s="95"/>
      <c r="H1027" s="98"/>
    </row>
    <row r="1028" spans="1:8" s="1" customFormat="1" x14ac:dyDescent="0.25">
      <c r="A1028" s="96">
        <v>113</v>
      </c>
      <c r="B1028" s="112" t="s">
        <v>4688</v>
      </c>
      <c r="C1028" s="113" t="s">
        <v>4777</v>
      </c>
      <c r="D1028" s="99" t="s">
        <v>1682</v>
      </c>
      <c r="E1028" s="98">
        <v>480000</v>
      </c>
      <c r="F1028" s="95"/>
      <c r="H1028" s="98"/>
    </row>
    <row r="1029" spans="1:8" s="1" customFormat="1" x14ac:dyDescent="0.25">
      <c r="A1029" s="96">
        <v>114</v>
      </c>
      <c r="B1029" s="112" t="s">
        <v>4689</v>
      </c>
      <c r="C1029" s="113" t="s">
        <v>1526</v>
      </c>
      <c r="D1029" s="99" t="s">
        <v>1682</v>
      </c>
      <c r="E1029" s="98">
        <v>480000</v>
      </c>
      <c r="F1029" s="95"/>
      <c r="H1029" s="98"/>
    </row>
    <row r="1030" spans="1:8" s="1" customFormat="1" x14ac:dyDescent="0.25">
      <c r="A1030" s="96">
        <v>115</v>
      </c>
      <c r="B1030" s="112" t="s">
        <v>4690</v>
      </c>
      <c r="C1030" s="113" t="s">
        <v>425</v>
      </c>
      <c r="D1030" s="99" t="s">
        <v>1682</v>
      </c>
      <c r="E1030" s="98">
        <v>480000</v>
      </c>
      <c r="F1030" s="95"/>
      <c r="H1030" s="98"/>
    </row>
    <row r="1031" spans="1:8" s="1" customFormat="1" x14ac:dyDescent="0.25">
      <c r="A1031" s="96">
        <v>116</v>
      </c>
      <c r="B1031" s="112" t="s">
        <v>4691</v>
      </c>
      <c r="C1031" s="113" t="s">
        <v>1398</v>
      </c>
      <c r="D1031" s="99" t="s">
        <v>1682</v>
      </c>
      <c r="E1031" s="98">
        <v>480000</v>
      </c>
      <c r="F1031" s="95"/>
      <c r="H1031" s="98"/>
    </row>
    <row r="1032" spans="1:8" s="1" customFormat="1" x14ac:dyDescent="0.25">
      <c r="A1032" s="96">
        <v>117</v>
      </c>
      <c r="B1032" s="112" t="s">
        <v>4692</v>
      </c>
      <c r="C1032" s="113" t="s">
        <v>2905</v>
      </c>
      <c r="D1032" s="99" t="s">
        <v>1682</v>
      </c>
      <c r="E1032" s="98">
        <v>480000</v>
      </c>
      <c r="F1032" s="95"/>
      <c r="H1032" s="98"/>
    </row>
    <row r="1033" spans="1:8" s="1" customFormat="1" x14ac:dyDescent="0.25">
      <c r="A1033" s="96">
        <v>118</v>
      </c>
      <c r="B1033" s="112" t="s">
        <v>4693</v>
      </c>
      <c r="C1033" s="113" t="s">
        <v>2907</v>
      </c>
      <c r="D1033" s="99" t="s">
        <v>1682</v>
      </c>
      <c r="E1033" s="98">
        <v>480000</v>
      </c>
      <c r="F1033" s="95"/>
      <c r="H1033" s="98"/>
    </row>
    <row r="1034" spans="1:8" s="1" customFormat="1" x14ac:dyDescent="0.25">
      <c r="A1034" s="96">
        <v>119</v>
      </c>
      <c r="B1034" s="112" t="s">
        <v>4694</v>
      </c>
      <c r="C1034" s="113" t="s">
        <v>2906</v>
      </c>
      <c r="D1034" s="99" t="s">
        <v>1682</v>
      </c>
      <c r="E1034" s="98">
        <v>480000</v>
      </c>
      <c r="F1034" s="95"/>
      <c r="H1034" s="98"/>
    </row>
    <row r="1035" spans="1:8" s="1" customFormat="1" x14ac:dyDescent="0.25">
      <c r="A1035" s="96">
        <v>120</v>
      </c>
      <c r="B1035" s="112" t="s">
        <v>4695</v>
      </c>
      <c r="C1035" s="113" t="s">
        <v>4778</v>
      </c>
      <c r="D1035" s="99" t="s">
        <v>4789</v>
      </c>
      <c r="E1035" s="98">
        <v>820000</v>
      </c>
      <c r="F1035" s="95"/>
      <c r="H1035" s="98"/>
    </row>
    <row r="1036" spans="1:8" s="1" customFormat="1" x14ac:dyDescent="0.25">
      <c r="A1036" s="96">
        <v>121</v>
      </c>
      <c r="B1036" s="112" t="s">
        <v>4696</v>
      </c>
      <c r="C1036" s="113" t="s">
        <v>4779</v>
      </c>
      <c r="D1036" s="99" t="s">
        <v>756</v>
      </c>
      <c r="E1036" s="98">
        <v>430000</v>
      </c>
      <c r="F1036" s="95"/>
      <c r="H1036" s="98"/>
    </row>
    <row r="1037" spans="1:8" s="1" customFormat="1" x14ac:dyDescent="0.25">
      <c r="A1037" s="96">
        <v>122</v>
      </c>
      <c r="B1037" s="112" t="s">
        <v>4697</v>
      </c>
      <c r="C1037" s="113" t="s">
        <v>4779</v>
      </c>
      <c r="D1037" s="99" t="s">
        <v>1682</v>
      </c>
      <c r="E1037" s="98">
        <v>480000</v>
      </c>
      <c r="F1037" s="95"/>
      <c r="H1037" s="98"/>
    </row>
    <row r="1038" spans="1:8" s="1" customFormat="1" x14ac:dyDescent="0.25">
      <c r="A1038" s="96">
        <v>123</v>
      </c>
      <c r="B1038" s="112" t="s">
        <v>4698</v>
      </c>
      <c r="C1038" s="113" t="s">
        <v>4788</v>
      </c>
      <c r="D1038" s="99" t="s">
        <v>1682</v>
      </c>
      <c r="E1038" s="98">
        <v>480000</v>
      </c>
      <c r="F1038" s="95"/>
      <c r="H1038" s="98"/>
    </row>
    <row r="1039" spans="1:8" s="1" customFormat="1" x14ac:dyDescent="0.25">
      <c r="A1039" s="96">
        <v>124</v>
      </c>
      <c r="B1039" s="112" t="s">
        <v>4699</v>
      </c>
      <c r="C1039" s="113" t="s">
        <v>3265</v>
      </c>
      <c r="D1039" s="99" t="s">
        <v>1682</v>
      </c>
      <c r="E1039" s="98">
        <v>480000</v>
      </c>
      <c r="F1039" s="95"/>
      <c r="H1039" s="98"/>
    </row>
    <row r="1040" spans="1:8" s="1" customFormat="1" x14ac:dyDescent="0.25">
      <c r="A1040" s="96">
        <v>125</v>
      </c>
      <c r="B1040" s="112" t="s">
        <v>4700</v>
      </c>
      <c r="C1040" s="113" t="s">
        <v>1749</v>
      </c>
      <c r="D1040" s="99" t="s">
        <v>1682</v>
      </c>
      <c r="E1040" s="98">
        <v>480000</v>
      </c>
      <c r="F1040" s="95"/>
      <c r="H1040" s="98"/>
    </row>
    <row r="1041" spans="1:10" s="1" customFormat="1" x14ac:dyDescent="0.25">
      <c r="A1041" s="96">
        <v>126</v>
      </c>
      <c r="B1041" s="112" t="s">
        <v>4701</v>
      </c>
      <c r="C1041" s="113" t="s">
        <v>360</v>
      </c>
      <c r="D1041" s="99" t="s">
        <v>1682</v>
      </c>
      <c r="E1041" s="98">
        <v>480000</v>
      </c>
      <c r="F1041" s="95"/>
      <c r="H1041" s="98"/>
    </row>
    <row r="1042" spans="1:10" s="1" customFormat="1" x14ac:dyDescent="0.25">
      <c r="A1042" s="96">
        <v>127</v>
      </c>
      <c r="B1042" s="112" t="s">
        <v>4702</v>
      </c>
      <c r="C1042" s="113" t="s">
        <v>361</v>
      </c>
      <c r="D1042" s="99" t="s">
        <v>1682</v>
      </c>
      <c r="E1042" s="98">
        <v>480000</v>
      </c>
      <c r="F1042" s="95"/>
      <c r="H1042" s="98"/>
    </row>
    <row r="1043" spans="1:10" s="1" customFormat="1" x14ac:dyDescent="0.25">
      <c r="A1043" s="96">
        <v>128</v>
      </c>
      <c r="B1043" s="112" t="s">
        <v>4703</v>
      </c>
      <c r="C1043" s="113" t="s">
        <v>95</v>
      </c>
      <c r="D1043" s="99" t="s">
        <v>1682</v>
      </c>
      <c r="E1043" s="98">
        <v>480000</v>
      </c>
      <c r="F1043" s="95"/>
      <c r="H1043" s="98"/>
    </row>
    <row r="1044" spans="1:10" s="1" customFormat="1" x14ac:dyDescent="0.25">
      <c r="A1044" s="96">
        <v>129</v>
      </c>
      <c r="B1044" s="112" t="s">
        <v>4704</v>
      </c>
      <c r="C1044" s="113" t="s">
        <v>4780</v>
      </c>
      <c r="D1044" s="99" t="s">
        <v>3387</v>
      </c>
      <c r="E1044" s="98">
        <v>820000</v>
      </c>
      <c r="F1044" s="95"/>
      <c r="H1044" s="98"/>
    </row>
    <row r="1045" spans="1:10" s="1" customFormat="1" x14ac:dyDescent="0.25">
      <c r="A1045" s="96">
        <v>130</v>
      </c>
      <c r="B1045" s="112" t="s">
        <v>4705</v>
      </c>
      <c r="C1045" s="113" t="s">
        <v>2736</v>
      </c>
      <c r="D1045" s="99" t="s">
        <v>1682</v>
      </c>
      <c r="E1045" s="98">
        <v>480000</v>
      </c>
      <c r="F1045" s="95"/>
      <c r="H1045" s="98"/>
    </row>
    <row r="1046" spans="1:10" s="1" customFormat="1" x14ac:dyDescent="0.25">
      <c r="A1046" s="96">
        <v>131</v>
      </c>
      <c r="B1046" s="112" t="s">
        <v>4706</v>
      </c>
      <c r="C1046" s="113" t="s">
        <v>1755</v>
      </c>
      <c r="D1046" s="99" t="s">
        <v>1682</v>
      </c>
      <c r="E1046" s="98">
        <v>480000</v>
      </c>
      <c r="F1046" s="95"/>
      <c r="H1046" s="98"/>
    </row>
    <row r="1047" spans="1:10" s="1" customFormat="1" x14ac:dyDescent="0.25">
      <c r="A1047" s="96">
        <v>132</v>
      </c>
      <c r="B1047" s="112" t="s">
        <v>4707</v>
      </c>
      <c r="C1047" s="113" t="s">
        <v>1756</v>
      </c>
      <c r="D1047" s="99" t="s">
        <v>1682</v>
      </c>
      <c r="E1047" s="98">
        <v>480000</v>
      </c>
      <c r="F1047" s="95"/>
      <c r="H1047" s="98"/>
    </row>
    <row r="1048" spans="1:10" s="1" customFormat="1" x14ac:dyDescent="0.25">
      <c r="A1048" s="96">
        <v>133</v>
      </c>
      <c r="B1048" s="112" t="s">
        <v>4708</v>
      </c>
      <c r="C1048" s="113" t="s">
        <v>1945</v>
      </c>
      <c r="D1048" s="99" t="s">
        <v>1682</v>
      </c>
      <c r="E1048" s="98">
        <v>480000</v>
      </c>
      <c r="F1048" s="95"/>
      <c r="H1048" s="98"/>
    </row>
    <row r="1049" spans="1:10" s="1" customFormat="1" x14ac:dyDescent="0.25">
      <c r="A1049" s="96">
        <v>134</v>
      </c>
      <c r="B1049" s="112" t="s">
        <v>4709</v>
      </c>
      <c r="C1049" s="113" t="s">
        <v>2691</v>
      </c>
      <c r="D1049" s="99" t="s">
        <v>1682</v>
      </c>
      <c r="E1049" s="98">
        <v>480000</v>
      </c>
      <c r="F1049" s="95"/>
      <c r="H1049" s="98"/>
    </row>
    <row r="1050" spans="1:10" s="1" customFormat="1" x14ac:dyDescent="0.25">
      <c r="A1050" s="96">
        <v>135</v>
      </c>
      <c r="B1050" s="112" t="s">
        <v>4710</v>
      </c>
      <c r="C1050" s="113" t="s">
        <v>1283</v>
      </c>
      <c r="D1050" s="99" t="s">
        <v>1682</v>
      </c>
      <c r="E1050" s="98">
        <v>480000</v>
      </c>
      <c r="F1050" s="95"/>
      <c r="H1050" s="98"/>
      <c r="J1050" s="1">
        <f>22*200</f>
        <v>4400</v>
      </c>
    </row>
    <row r="1051" spans="1:10" s="1" customFormat="1" x14ac:dyDescent="0.25">
      <c r="A1051" s="96">
        <v>136</v>
      </c>
      <c r="B1051" s="112" t="s">
        <v>4711</v>
      </c>
      <c r="C1051" s="113" t="s">
        <v>364</v>
      </c>
      <c r="D1051" s="99" t="s">
        <v>1682</v>
      </c>
      <c r="E1051" s="98">
        <v>480000</v>
      </c>
      <c r="F1051" s="95"/>
      <c r="H1051" s="98"/>
      <c r="J1051" s="1">
        <v>6000</v>
      </c>
    </row>
    <row r="1052" spans="1:10" s="1" customFormat="1" x14ac:dyDescent="0.25">
      <c r="A1052" s="96">
        <v>137</v>
      </c>
      <c r="B1052" s="112" t="s">
        <v>4712</v>
      </c>
      <c r="C1052" s="113" t="s">
        <v>2740</v>
      </c>
      <c r="D1052" s="99" t="s">
        <v>1682</v>
      </c>
      <c r="E1052" s="98">
        <v>480000</v>
      </c>
      <c r="F1052" s="95"/>
      <c r="H1052" s="98"/>
      <c r="I1052" s="1">
        <f>25*420</f>
        <v>10500</v>
      </c>
    </row>
    <row r="1053" spans="1:10" s="1" customFormat="1" x14ac:dyDescent="0.25">
      <c r="A1053" s="96">
        <v>138</v>
      </c>
      <c r="B1053" s="112" t="s">
        <v>4713</v>
      </c>
      <c r="C1053" s="113" t="s">
        <v>2935</v>
      </c>
      <c r="D1053" s="99" t="s">
        <v>1682</v>
      </c>
      <c r="E1053" s="98">
        <v>480000</v>
      </c>
      <c r="F1053" s="95"/>
      <c r="H1053" s="98"/>
    </row>
    <row r="1054" spans="1:10" s="1" customFormat="1" x14ac:dyDescent="0.25">
      <c r="A1054" s="96">
        <v>139</v>
      </c>
      <c r="B1054" s="112" t="s">
        <v>4714</v>
      </c>
      <c r="C1054" s="113" t="s">
        <v>2738</v>
      </c>
      <c r="D1054" s="99" t="s">
        <v>1682</v>
      </c>
      <c r="E1054" s="98">
        <v>480000</v>
      </c>
      <c r="F1054" s="95"/>
      <c r="H1054" s="98"/>
    </row>
    <row r="1055" spans="1:10" s="1" customFormat="1" x14ac:dyDescent="0.25">
      <c r="A1055" s="96">
        <v>140</v>
      </c>
      <c r="B1055" s="112" t="s">
        <v>4715</v>
      </c>
      <c r="C1055" s="113" t="s">
        <v>3251</v>
      </c>
      <c r="D1055" s="99" t="s">
        <v>1682</v>
      </c>
      <c r="E1055" s="98">
        <v>480000</v>
      </c>
      <c r="F1055" s="95"/>
      <c r="G1055" s="98"/>
    </row>
    <row r="1056" spans="1:10" s="1" customFormat="1" x14ac:dyDescent="0.25">
      <c r="A1056" s="96">
        <v>141</v>
      </c>
      <c r="B1056" s="112" t="s">
        <v>4716</v>
      </c>
      <c r="C1056" s="113" t="s">
        <v>2745</v>
      </c>
      <c r="D1056" s="99" t="s">
        <v>1682</v>
      </c>
      <c r="E1056" s="98">
        <v>480000</v>
      </c>
      <c r="F1056" s="95"/>
      <c r="G1056" s="98"/>
    </row>
    <row r="1057" spans="1:12" s="1" customFormat="1" x14ac:dyDescent="0.25">
      <c r="A1057" s="96">
        <v>142</v>
      </c>
      <c r="B1057" s="112" t="s">
        <v>4717</v>
      </c>
      <c r="C1057" s="113" t="s">
        <v>2644</v>
      </c>
      <c r="D1057" s="99" t="s">
        <v>1682</v>
      </c>
      <c r="E1057" s="98">
        <v>480000</v>
      </c>
      <c r="F1057" s="95"/>
      <c r="G1057" s="98">
        <v>480000</v>
      </c>
      <c r="J1057" s="1">
        <f>38*420</f>
        <v>15960</v>
      </c>
      <c r="L1057" s="1">
        <f>9500+6400</f>
        <v>15900</v>
      </c>
    </row>
    <row r="1058" spans="1:12" s="1" customFormat="1" x14ac:dyDescent="0.25">
      <c r="A1058" s="96">
        <v>143</v>
      </c>
      <c r="B1058" s="112" t="s">
        <v>4718</v>
      </c>
      <c r="C1058" s="113" t="s">
        <v>2645</v>
      </c>
      <c r="D1058" s="99" t="s">
        <v>1682</v>
      </c>
      <c r="E1058" s="98">
        <v>480000</v>
      </c>
      <c r="F1058" s="95"/>
      <c r="G1058" s="98">
        <v>480000</v>
      </c>
      <c r="J1058" s="1">
        <f>38*70</f>
        <v>2660</v>
      </c>
    </row>
    <row r="1059" spans="1:12" s="1" customFormat="1" x14ac:dyDescent="0.25">
      <c r="A1059" s="96">
        <v>144</v>
      </c>
      <c r="B1059" s="112" t="s">
        <v>4719</v>
      </c>
      <c r="C1059" s="113" t="s">
        <v>1782</v>
      </c>
      <c r="D1059" s="99" t="s">
        <v>1682</v>
      </c>
      <c r="E1059" s="98">
        <v>480000</v>
      </c>
      <c r="F1059" s="95"/>
      <c r="G1059" s="98">
        <v>480000</v>
      </c>
    </row>
    <row r="1060" spans="1:12" s="1" customFormat="1" x14ac:dyDescent="0.25">
      <c r="A1060" s="96">
        <v>145</v>
      </c>
      <c r="B1060" s="112" t="s">
        <v>4720</v>
      </c>
      <c r="C1060" s="113" t="s">
        <v>2643</v>
      </c>
      <c r="D1060" s="99" t="s">
        <v>1682</v>
      </c>
      <c r="E1060" s="98">
        <v>480000</v>
      </c>
      <c r="F1060" s="95"/>
      <c r="G1060" s="98">
        <v>480000</v>
      </c>
    </row>
    <row r="1061" spans="1:12" s="1" customFormat="1" x14ac:dyDescent="0.25">
      <c r="A1061" s="96">
        <v>146</v>
      </c>
      <c r="B1061" s="112" t="s">
        <v>4721</v>
      </c>
      <c r="C1061" s="113" t="s">
        <v>1639</v>
      </c>
      <c r="D1061" s="99" t="s">
        <v>1682</v>
      </c>
      <c r="E1061" s="98">
        <v>480000</v>
      </c>
      <c r="F1061" s="95"/>
      <c r="G1061" s="98">
        <v>480000</v>
      </c>
    </row>
    <row r="1062" spans="1:12" s="1" customFormat="1" x14ac:dyDescent="0.25">
      <c r="A1062" s="96">
        <v>147</v>
      </c>
      <c r="B1062" s="112" t="s">
        <v>4722</v>
      </c>
      <c r="C1062" s="113" t="s">
        <v>2226</v>
      </c>
      <c r="D1062" s="99" t="s">
        <v>1682</v>
      </c>
      <c r="E1062" s="98">
        <v>480000</v>
      </c>
      <c r="F1062" s="95"/>
      <c r="G1062" s="98">
        <v>480000</v>
      </c>
    </row>
    <row r="1063" spans="1:12" s="1" customFormat="1" x14ac:dyDescent="0.25">
      <c r="A1063" s="96">
        <v>148</v>
      </c>
      <c r="B1063" s="112" t="s">
        <v>4723</v>
      </c>
      <c r="C1063" s="113" t="s">
        <v>2225</v>
      </c>
      <c r="D1063" s="99" t="s">
        <v>1682</v>
      </c>
      <c r="E1063" s="98">
        <v>480000</v>
      </c>
      <c r="F1063" s="95"/>
      <c r="G1063" s="98">
        <v>480000</v>
      </c>
    </row>
    <row r="1064" spans="1:12" s="1" customFormat="1" x14ac:dyDescent="0.25">
      <c r="A1064" s="96">
        <v>149</v>
      </c>
      <c r="B1064" s="112" t="s">
        <v>4724</v>
      </c>
      <c r="C1064" s="113" t="s">
        <v>2227</v>
      </c>
      <c r="D1064" s="99" t="s">
        <v>1682</v>
      </c>
      <c r="E1064" s="98">
        <v>480000</v>
      </c>
      <c r="F1064" s="95"/>
      <c r="G1064" s="98">
        <v>480000</v>
      </c>
    </row>
    <row r="1065" spans="1:12" s="1" customFormat="1" x14ac:dyDescent="0.25">
      <c r="A1065" s="96">
        <v>150</v>
      </c>
      <c r="B1065" s="112" t="s">
        <v>4725</v>
      </c>
      <c r="C1065" s="113" t="s">
        <v>4781</v>
      </c>
      <c r="D1065" s="99" t="s">
        <v>4789</v>
      </c>
      <c r="E1065" s="98">
        <v>820000</v>
      </c>
      <c r="F1065" s="95"/>
      <c r="G1065" s="98">
        <v>820000</v>
      </c>
    </row>
    <row r="1066" spans="1:12" s="1" customFormat="1" x14ac:dyDescent="0.25">
      <c r="A1066" s="96">
        <v>151</v>
      </c>
      <c r="B1066" s="112" t="s">
        <v>4726</v>
      </c>
      <c r="C1066" s="113" t="s">
        <v>2700</v>
      </c>
      <c r="D1066" s="99" t="s">
        <v>1682</v>
      </c>
      <c r="E1066" s="98">
        <v>480000</v>
      </c>
      <c r="F1066" s="95"/>
      <c r="G1066" s="98">
        <v>480000</v>
      </c>
    </row>
    <row r="1067" spans="1:12" s="1" customFormat="1" x14ac:dyDescent="0.25">
      <c r="A1067" s="96">
        <v>152</v>
      </c>
      <c r="B1067" s="112" t="s">
        <v>4727</v>
      </c>
      <c r="C1067" s="113" t="s">
        <v>2640</v>
      </c>
      <c r="D1067" s="99" t="s">
        <v>1682</v>
      </c>
      <c r="E1067" s="98">
        <v>480000</v>
      </c>
      <c r="F1067" s="95"/>
      <c r="G1067" s="98">
        <v>480000</v>
      </c>
    </row>
    <row r="1068" spans="1:12" s="1" customFormat="1" x14ac:dyDescent="0.25">
      <c r="A1068" s="96">
        <v>153</v>
      </c>
      <c r="B1068" s="112" t="s">
        <v>4728</v>
      </c>
      <c r="C1068" s="113" t="s">
        <v>4782</v>
      </c>
      <c r="D1068" s="99" t="s">
        <v>1682</v>
      </c>
      <c r="E1068" s="98">
        <v>480000</v>
      </c>
      <c r="F1068" s="95"/>
      <c r="G1068" s="98">
        <v>480000</v>
      </c>
    </row>
    <row r="1069" spans="1:12" s="1" customFormat="1" x14ac:dyDescent="0.25">
      <c r="A1069" s="96">
        <v>154</v>
      </c>
      <c r="B1069" s="112" t="s">
        <v>4729</v>
      </c>
      <c r="C1069" s="113" t="s">
        <v>2677</v>
      </c>
      <c r="D1069" s="99" t="s">
        <v>1682</v>
      </c>
      <c r="E1069" s="98">
        <v>480000</v>
      </c>
      <c r="F1069" s="95"/>
      <c r="G1069" s="98">
        <v>480000</v>
      </c>
    </row>
    <row r="1070" spans="1:12" s="1" customFormat="1" x14ac:dyDescent="0.25">
      <c r="A1070" s="96">
        <v>155</v>
      </c>
      <c r="B1070" s="112" t="s">
        <v>4730</v>
      </c>
      <c r="C1070" s="113" t="s">
        <v>2695</v>
      </c>
      <c r="D1070" s="99" t="s">
        <v>1682</v>
      </c>
      <c r="E1070" s="98">
        <v>480000</v>
      </c>
      <c r="F1070" s="95"/>
      <c r="G1070" s="98">
        <v>480000</v>
      </c>
    </row>
    <row r="1071" spans="1:12" s="1" customFormat="1" x14ac:dyDescent="0.25">
      <c r="A1071" s="96">
        <v>156</v>
      </c>
      <c r="B1071" s="112" t="s">
        <v>4731</v>
      </c>
      <c r="C1071" s="113" t="s">
        <v>2693</v>
      </c>
      <c r="D1071" s="99" t="s">
        <v>1682</v>
      </c>
      <c r="E1071" s="98">
        <v>480000</v>
      </c>
      <c r="F1071" s="95"/>
      <c r="G1071" s="98">
        <v>480000</v>
      </c>
    </row>
    <row r="1072" spans="1:12" s="1" customFormat="1" x14ac:dyDescent="0.25">
      <c r="A1072" s="96">
        <v>157</v>
      </c>
      <c r="B1072" s="112" t="s">
        <v>4732</v>
      </c>
      <c r="C1072" s="113" t="s">
        <v>2692</v>
      </c>
      <c r="D1072" s="99" t="s">
        <v>1682</v>
      </c>
      <c r="E1072" s="98">
        <v>480000</v>
      </c>
      <c r="F1072" s="95"/>
      <c r="G1072" s="98">
        <v>480000</v>
      </c>
    </row>
    <row r="1073" spans="1:8" s="1" customFormat="1" x14ac:dyDescent="0.25">
      <c r="A1073" s="96">
        <v>158</v>
      </c>
      <c r="B1073" s="112" t="s">
        <v>4733</v>
      </c>
      <c r="C1073" s="113" t="s">
        <v>2701</v>
      </c>
      <c r="D1073" s="99" t="s">
        <v>1682</v>
      </c>
      <c r="E1073" s="98">
        <v>480000</v>
      </c>
      <c r="F1073" s="95"/>
      <c r="G1073" s="98">
        <v>480000</v>
      </c>
    </row>
    <row r="1074" spans="1:8" s="1" customFormat="1" x14ac:dyDescent="0.25">
      <c r="A1074" s="96">
        <v>159</v>
      </c>
      <c r="B1074" s="112" t="s">
        <v>4734</v>
      </c>
      <c r="C1074" s="113" t="s">
        <v>2620</v>
      </c>
      <c r="D1074" s="99" t="s">
        <v>1682</v>
      </c>
      <c r="E1074" s="98">
        <v>480000</v>
      </c>
      <c r="F1074" s="95"/>
      <c r="G1074" s="98">
        <v>480000</v>
      </c>
    </row>
    <row r="1075" spans="1:8" s="1" customFormat="1" x14ac:dyDescent="0.25">
      <c r="A1075" s="96">
        <v>160</v>
      </c>
      <c r="B1075" s="112" t="s">
        <v>4735</v>
      </c>
      <c r="C1075" s="113" t="s">
        <v>1614</v>
      </c>
      <c r="D1075" s="99" t="s">
        <v>1682</v>
      </c>
      <c r="E1075" s="98">
        <v>480000</v>
      </c>
      <c r="F1075" s="95"/>
      <c r="G1075" s="98">
        <v>480000</v>
      </c>
    </row>
    <row r="1076" spans="1:8" s="1" customFormat="1" x14ac:dyDescent="0.25">
      <c r="A1076" s="96">
        <v>161</v>
      </c>
      <c r="B1076" s="112" t="s">
        <v>4736</v>
      </c>
      <c r="C1076" s="113" t="s">
        <v>1412</v>
      </c>
      <c r="D1076" s="99" t="s">
        <v>1682</v>
      </c>
      <c r="E1076" s="98">
        <v>480000</v>
      </c>
      <c r="F1076" s="95"/>
      <c r="G1076" s="98">
        <v>480000</v>
      </c>
    </row>
    <row r="1077" spans="1:8" s="1" customFormat="1" x14ac:dyDescent="0.25">
      <c r="A1077" s="96">
        <v>162</v>
      </c>
      <c r="B1077" s="112" t="s">
        <v>4737</v>
      </c>
      <c r="C1077" s="113" t="s">
        <v>1421</v>
      </c>
      <c r="D1077" s="99" t="s">
        <v>1682</v>
      </c>
      <c r="E1077" s="98">
        <v>480000</v>
      </c>
      <c r="F1077" s="95"/>
      <c r="G1077" s="98">
        <v>480000</v>
      </c>
    </row>
    <row r="1078" spans="1:8" s="1" customFormat="1" x14ac:dyDescent="0.25">
      <c r="A1078" s="96">
        <v>163</v>
      </c>
      <c r="B1078" s="112" t="s">
        <v>4738</v>
      </c>
      <c r="C1078" s="113" t="s">
        <v>4783</v>
      </c>
      <c r="D1078" s="99" t="s">
        <v>1682</v>
      </c>
      <c r="E1078" s="98">
        <v>480000</v>
      </c>
      <c r="F1078" s="95"/>
      <c r="H1078" s="98">
        <v>480000</v>
      </c>
    </row>
    <row r="1079" spans="1:8" s="1" customFormat="1" x14ac:dyDescent="0.25">
      <c r="A1079" s="96">
        <v>164</v>
      </c>
      <c r="B1079" s="112" t="s">
        <v>4739</v>
      </c>
      <c r="C1079" s="113" t="s">
        <v>1284</v>
      </c>
      <c r="D1079" s="99" t="s">
        <v>1682</v>
      </c>
      <c r="E1079" s="98">
        <v>480000</v>
      </c>
      <c r="F1079" s="95"/>
      <c r="H1079" s="98">
        <v>480000</v>
      </c>
    </row>
    <row r="1080" spans="1:8" s="1" customFormat="1" x14ac:dyDescent="0.25">
      <c r="A1080" s="96">
        <v>165</v>
      </c>
      <c r="B1080" s="112" t="s">
        <v>4740</v>
      </c>
      <c r="C1080" s="113" t="s">
        <v>437</v>
      </c>
      <c r="D1080" s="99" t="s">
        <v>1682</v>
      </c>
      <c r="E1080" s="98">
        <v>480000</v>
      </c>
      <c r="F1080" s="95"/>
      <c r="H1080" s="98">
        <v>480000</v>
      </c>
    </row>
    <row r="1081" spans="1:8" s="1" customFormat="1" x14ac:dyDescent="0.25">
      <c r="A1081" s="96">
        <v>166</v>
      </c>
      <c r="B1081" s="112" t="s">
        <v>4741</v>
      </c>
      <c r="C1081" s="113" t="s">
        <v>1641</v>
      </c>
      <c r="D1081" s="99" t="s">
        <v>1682</v>
      </c>
      <c r="E1081" s="98">
        <v>480000</v>
      </c>
      <c r="F1081" s="95"/>
      <c r="H1081" s="98">
        <v>480000</v>
      </c>
    </row>
    <row r="1082" spans="1:8" s="1" customFormat="1" x14ac:dyDescent="0.25">
      <c r="A1082" s="96">
        <v>167</v>
      </c>
      <c r="B1082" s="112" t="s">
        <v>4742</v>
      </c>
      <c r="C1082" s="113" t="s">
        <v>1518</v>
      </c>
      <c r="D1082" s="99" t="s">
        <v>1682</v>
      </c>
      <c r="E1082" s="98">
        <v>480000</v>
      </c>
      <c r="F1082" s="95"/>
      <c r="H1082" s="98">
        <v>480000</v>
      </c>
    </row>
    <row r="1083" spans="1:8" s="1" customFormat="1" x14ac:dyDescent="0.25">
      <c r="A1083" s="96">
        <v>168</v>
      </c>
      <c r="B1083" s="112" t="s">
        <v>4743</v>
      </c>
      <c r="C1083" s="113" t="s">
        <v>4784</v>
      </c>
      <c r="D1083" s="99" t="s">
        <v>1682</v>
      </c>
      <c r="E1083" s="98">
        <v>480000</v>
      </c>
      <c r="F1083" s="95"/>
      <c r="H1083" s="98">
        <v>480000</v>
      </c>
    </row>
    <row r="1084" spans="1:8" s="1" customFormat="1" x14ac:dyDescent="0.25">
      <c r="A1084" s="96">
        <v>169</v>
      </c>
      <c r="B1084" s="112" t="s">
        <v>4744</v>
      </c>
      <c r="C1084" s="113" t="s">
        <v>438</v>
      </c>
      <c r="D1084" s="99" t="s">
        <v>1682</v>
      </c>
      <c r="E1084" s="98">
        <v>480000</v>
      </c>
      <c r="F1084" s="95"/>
      <c r="H1084" s="98">
        <v>480000</v>
      </c>
    </row>
    <row r="1085" spans="1:8" s="1" customFormat="1" x14ac:dyDescent="0.25">
      <c r="A1085" s="96">
        <v>170</v>
      </c>
      <c r="B1085" s="112" t="s">
        <v>4745</v>
      </c>
      <c r="C1085" s="113" t="s">
        <v>69</v>
      </c>
      <c r="D1085" s="99" t="s">
        <v>1682</v>
      </c>
      <c r="E1085" s="98">
        <v>480000</v>
      </c>
      <c r="F1085" s="95"/>
      <c r="H1085" s="98">
        <v>480000</v>
      </c>
    </row>
    <row r="1086" spans="1:8" s="1" customFormat="1" x14ac:dyDescent="0.25">
      <c r="A1086" s="96">
        <v>171</v>
      </c>
      <c r="B1086" s="112" t="s">
        <v>4746</v>
      </c>
      <c r="C1086" s="113" t="s">
        <v>1255</v>
      </c>
      <c r="D1086" s="99" t="s">
        <v>1682</v>
      </c>
      <c r="E1086" s="98">
        <v>480000</v>
      </c>
      <c r="F1086" s="95"/>
      <c r="H1086" s="98">
        <v>480000</v>
      </c>
    </row>
    <row r="1087" spans="1:8" s="1" customFormat="1" x14ac:dyDescent="0.25">
      <c r="A1087" s="96">
        <v>172</v>
      </c>
      <c r="B1087" s="112" t="s">
        <v>4747</v>
      </c>
      <c r="C1087" s="113" t="s">
        <v>3191</v>
      </c>
      <c r="D1087" s="99" t="s">
        <v>1682</v>
      </c>
      <c r="E1087" s="98">
        <v>480000</v>
      </c>
      <c r="F1087" s="95"/>
      <c r="H1087" s="98">
        <v>480000</v>
      </c>
    </row>
    <row r="1088" spans="1:8" s="1" customFormat="1" x14ac:dyDescent="0.25">
      <c r="A1088" s="96">
        <v>173</v>
      </c>
      <c r="B1088" s="112" t="s">
        <v>4748</v>
      </c>
      <c r="C1088" s="113" t="s">
        <v>1638</v>
      </c>
      <c r="D1088" s="99" t="s">
        <v>1682</v>
      </c>
      <c r="E1088" s="98">
        <v>480000</v>
      </c>
      <c r="F1088" s="95"/>
      <c r="H1088" s="98">
        <v>480000</v>
      </c>
    </row>
    <row r="1089" spans="1:8" s="1" customFormat="1" x14ac:dyDescent="0.25">
      <c r="A1089" s="96">
        <v>174</v>
      </c>
      <c r="B1089" s="112" t="s">
        <v>4749</v>
      </c>
      <c r="C1089" s="113" t="s">
        <v>1638</v>
      </c>
      <c r="D1089" s="99" t="s">
        <v>1682</v>
      </c>
      <c r="E1089" s="98">
        <v>480000</v>
      </c>
      <c r="F1089" s="95"/>
      <c r="H1089" s="98">
        <v>480000</v>
      </c>
    </row>
    <row r="1090" spans="1:8" s="1" customFormat="1" x14ac:dyDescent="0.25">
      <c r="A1090" s="96">
        <v>175</v>
      </c>
      <c r="B1090" s="112" t="s">
        <v>4750</v>
      </c>
      <c r="C1090" s="113" t="s">
        <v>76</v>
      </c>
      <c r="D1090" s="99" t="s">
        <v>1682</v>
      </c>
      <c r="E1090" s="98">
        <v>480000</v>
      </c>
      <c r="F1090" s="95"/>
      <c r="H1090" s="98">
        <v>480000</v>
      </c>
    </row>
    <row r="1091" spans="1:8" s="1" customFormat="1" x14ac:dyDescent="0.25">
      <c r="A1091" s="96">
        <v>176</v>
      </c>
      <c r="B1091" s="112" t="s">
        <v>4751</v>
      </c>
      <c r="C1091" s="113" t="s">
        <v>1275</v>
      </c>
      <c r="D1091" s="99" t="s">
        <v>1682</v>
      </c>
      <c r="E1091" s="98">
        <v>480000</v>
      </c>
      <c r="F1091" s="95"/>
      <c r="H1091" s="98">
        <v>480000</v>
      </c>
    </row>
    <row r="1092" spans="1:8" s="1" customFormat="1" x14ac:dyDescent="0.25">
      <c r="A1092" s="96">
        <v>177</v>
      </c>
      <c r="B1092" s="112" t="s">
        <v>4752</v>
      </c>
      <c r="C1092" s="113" t="s">
        <v>1276</v>
      </c>
      <c r="D1092" s="99" t="s">
        <v>1682</v>
      </c>
      <c r="E1092" s="98">
        <v>480000</v>
      </c>
      <c r="F1092" s="95"/>
      <c r="H1092" s="98">
        <v>480000</v>
      </c>
    </row>
    <row r="1093" spans="1:8" s="1" customFormat="1" x14ac:dyDescent="0.25">
      <c r="A1093" s="96">
        <v>178</v>
      </c>
      <c r="B1093" s="112" t="s">
        <v>4753</v>
      </c>
      <c r="C1093" s="113" t="s">
        <v>2690</v>
      </c>
      <c r="D1093" s="99" t="s">
        <v>1682</v>
      </c>
      <c r="E1093" s="98">
        <v>480000</v>
      </c>
      <c r="F1093" s="95"/>
      <c r="G1093" s="98"/>
      <c r="H1093" s="98">
        <v>480000</v>
      </c>
    </row>
    <row r="1094" spans="1:8" s="1" customFormat="1" x14ac:dyDescent="0.25">
      <c r="A1094" s="96">
        <v>179</v>
      </c>
      <c r="B1094" s="112" t="s">
        <v>4754</v>
      </c>
      <c r="C1094" s="113" t="s">
        <v>2648</v>
      </c>
      <c r="D1094" s="99" t="s">
        <v>1682</v>
      </c>
      <c r="E1094" s="98">
        <v>480000</v>
      </c>
      <c r="F1094" s="95"/>
      <c r="G1094" s="98"/>
      <c r="H1094" s="98">
        <v>480000</v>
      </c>
    </row>
    <row r="1095" spans="1:8" s="1" customFormat="1" x14ac:dyDescent="0.25">
      <c r="A1095" s="96">
        <v>180</v>
      </c>
      <c r="B1095" s="112" t="s">
        <v>4755</v>
      </c>
      <c r="C1095" s="113" t="s">
        <v>1650</v>
      </c>
      <c r="D1095" s="99" t="s">
        <v>1682</v>
      </c>
      <c r="E1095" s="98">
        <v>480000</v>
      </c>
      <c r="F1095" s="95"/>
      <c r="G1095" s="98"/>
      <c r="H1095" s="98">
        <v>480000</v>
      </c>
    </row>
    <row r="1096" spans="1:8" s="1" customFormat="1" x14ac:dyDescent="0.25">
      <c r="A1096" s="96">
        <v>181</v>
      </c>
      <c r="B1096" s="112" t="s">
        <v>4756</v>
      </c>
      <c r="C1096" s="113" t="s">
        <v>2766</v>
      </c>
      <c r="D1096" s="99" t="s">
        <v>1682</v>
      </c>
      <c r="E1096" s="98">
        <v>480000</v>
      </c>
      <c r="F1096" s="95"/>
      <c r="G1096" s="98">
        <v>480000</v>
      </c>
      <c r="H1096" s="28">
        <f>SUM(H916:H1095)</f>
        <v>8640000</v>
      </c>
    </row>
    <row r="1097" spans="1:8" s="1" customFormat="1" x14ac:dyDescent="0.25">
      <c r="A1097" s="96">
        <v>182</v>
      </c>
      <c r="B1097" s="112" t="s">
        <v>4757</v>
      </c>
      <c r="C1097" s="113" t="s">
        <v>2666</v>
      </c>
      <c r="D1097" s="99" t="s">
        <v>1682</v>
      </c>
      <c r="E1097" s="98">
        <v>480000</v>
      </c>
      <c r="F1097" s="95"/>
      <c r="G1097" s="98">
        <v>480000</v>
      </c>
    </row>
    <row r="1098" spans="1:8" s="1" customFormat="1" x14ac:dyDescent="0.25">
      <c r="A1098" s="96">
        <v>183</v>
      </c>
      <c r="B1098" s="112" t="s">
        <v>4758</v>
      </c>
      <c r="C1098" s="113" t="s">
        <v>2669</v>
      </c>
      <c r="D1098" s="99" t="s">
        <v>1682</v>
      </c>
      <c r="E1098" s="98">
        <v>480000</v>
      </c>
      <c r="F1098" s="95"/>
      <c r="G1098" s="98">
        <v>480000</v>
      </c>
    </row>
    <row r="1099" spans="1:8" s="1" customFormat="1" x14ac:dyDescent="0.25">
      <c r="A1099" s="96">
        <v>184</v>
      </c>
      <c r="B1099" s="112" t="s">
        <v>4759</v>
      </c>
      <c r="C1099" s="113" t="s">
        <v>2665</v>
      </c>
      <c r="D1099" s="99" t="s">
        <v>1682</v>
      </c>
      <c r="E1099" s="98">
        <v>480000</v>
      </c>
      <c r="F1099" s="95"/>
      <c r="G1099" s="98">
        <v>480000</v>
      </c>
    </row>
    <row r="1100" spans="1:8" s="1" customFormat="1" x14ac:dyDescent="0.25">
      <c r="A1100" s="96">
        <v>185</v>
      </c>
      <c r="B1100" s="112" t="s">
        <v>4760</v>
      </c>
      <c r="C1100" s="113" t="s">
        <v>1757</v>
      </c>
      <c r="D1100" s="99" t="s">
        <v>1682</v>
      </c>
      <c r="E1100" s="98">
        <v>480000</v>
      </c>
      <c r="F1100" s="95"/>
      <c r="G1100" s="98">
        <v>480000</v>
      </c>
    </row>
    <row r="1101" spans="1:8" s="1" customFormat="1" x14ac:dyDescent="0.25">
      <c r="A1101" s="96">
        <v>186</v>
      </c>
      <c r="B1101" s="112" t="s">
        <v>4761</v>
      </c>
      <c r="C1101" s="113" t="s">
        <v>2672</v>
      </c>
      <c r="D1101" s="99" t="s">
        <v>1682</v>
      </c>
      <c r="E1101" s="98">
        <v>480000</v>
      </c>
      <c r="F1101" s="95"/>
      <c r="G1101" s="98">
        <v>480000</v>
      </c>
    </row>
    <row r="1102" spans="1:8" s="1" customFormat="1" x14ac:dyDescent="0.25">
      <c r="A1102" s="96">
        <v>187</v>
      </c>
      <c r="B1102" s="112" t="s">
        <v>4762</v>
      </c>
      <c r="C1102" s="119" t="s">
        <v>4791</v>
      </c>
      <c r="D1102" s="99" t="s">
        <v>1682</v>
      </c>
      <c r="E1102" s="98">
        <v>480000</v>
      </c>
      <c r="F1102" s="95"/>
      <c r="G1102" s="98">
        <v>480000</v>
      </c>
    </row>
    <row r="1103" spans="1:8" s="1" customFormat="1" x14ac:dyDescent="0.25">
      <c r="A1103" s="96">
        <v>188</v>
      </c>
      <c r="B1103" s="112" t="s">
        <v>4763</v>
      </c>
      <c r="C1103" s="119" t="s">
        <v>4792</v>
      </c>
      <c r="D1103" s="99" t="s">
        <v>1682</v>
      </c>
      <c r="E1103" s="98">
        <v>480000</v>
      </c>
      <c r="F1103" s="95"/>
      <c r="G1103" s="98">
        <v>480000</v>
      </c>
    </row>
    <row r="1104" spans="1:8" s="1" customFormat="1" x14ac:dyDescent="0.25">
      <c r="A1104" s="96">
        <v>189</v>
      </c>
      <c r="B1104" s="112" t="s">
        <v>4764</v>
      </c>
      <c r="C1104" s="119" t="s">
        <v>4793</v>
      </c>
      <c r="D1104" s="99" t="s">
        <v>1682</v>
      </c>
      <c r="E1104" s="98">
        <v>480000</v>
      </c>
      <c r="F1104" s="95"/>
      <c r="G1104" s="98">
        <v>480000</v>
      </c>
    </row>
    <row r="1105" spans="1:10" s="1" customFormat="1" x14ac:dyDescent="0.25">
      <c r="A1105" s="96">
        <v>190</v>
      </c>
      <c r="B1105" s="112" t="s">
        <v>4765</v>
      </c>
      <c r="C1105" s="119" t="s">
        <v>4794</v>
      </c>
      <c r="D1105" s="99" t="s">
        <v>1682</v>
      </c>
      <c r="E1105" s="98">
        <v>480000</v>
      </c>
      <c r="F1105" s="95"/>
      <c r="G1105" s="98">
        <v>480000</v>
      </c>
    </row>
    <row r="1106" spans="1:10" s="1" customFormat="1" x14ac:dyDescent="0.25">
      <c r="A1106" s="96">
        <v>191</v>
      </c>
      <c r="B1106" s="112" t="s">
        <v>4766</v>
      </c>
      <c r="C1106" s="119" t="s">
        <v>4795</v>
      </c>
      <c r="D1106" s="99" t="s">
        <v>1682</v>
      </c>
      <c r="E1106" s="98">
        <v>480000</v>
      </c>
      <c r="F1106" s="95"/>
      <c r="G1106" s="98">
        <v>480000</v>
      </c>
    </row>
    <row r="1107" spans="1:10" s="1" customFormat="1" x14ac:dyDescent="0.25">
      <c r="A1107" s="96">
        <v>192</v>
      </c>
      <c r="B1107" s="112" t="s">
        <v>4767</v>
      </c>
      <c r="C1107" s="119" t="s">
        <v>4796</v>
      </c>
      <c r="D1107" s="99" t="s">
        <v>1682</v>
      </c>
      <c r="E1107" s="98">
        <v>480000</v>
      </c>
      <c r="F1107" s="95"/>
      <c r="G1107" s="98">
        <v>480000</v>
      </c>
      <c r="J1107" s="1" t="s">
        <v>1703</v>
      </c>
    </row>
    <row r="1108" spans="1:10" s="1" customFormat="1" x14ac:dyDescent="0.25">
      <c r="A1108" s="96">
        <v>193</v>
      </c>
      <c r="B1108" s="112" t="s">
        <v>4768</v>
      </c>
      <c r="C1108" s="120" t="s">
        <v>4797</v>
      </c>
      <c r="D1108" s="99" t="s">
        <v>1682</v>
      </c>
      <c r="E1108" s="98">
        <v>480000</v>
      </c>
      <c r="F1108" s="95"/>
      <c r="G1108" s="98">
        <v>480000</v>
      </c>
    </row>
    <row r="1109" spans="1:10" s="1" customFormat="1" x14ac:dyDescent="0.25">
      <c r="A1109" s="96">
        <v>194</v>
      </c>
      <c r="B1109" s="112" t="s">
        <v>4769</v>
      </c>
      <c r="C1109" s="119" t="s">
        <v>4798</v>
      </c>
      <c r="D1109" s="99" t="s">
        <v>1682</v>
      </c>
      <c r="E1109" s="98">
        <v>480000</v>
      </c>
      <c r="F1109" s="95"/>
      <c r="G1109" s="98">
        <v>480000</v>
      </c>
    </row>
    <row r="1110" spans="1:10" s="1" customFormat="1" x14ac:dyDescent="0.25">
      <c r="A1110" s="181" t="s">
        <v>3221</v>
      </c>
      <c r="B1110" s="182"/>
      <c r="C1110" s="182"/>
      <c r="D1110" s="183"/>
      <c r="E1110" s="114">
        <f>SUM(E916:E1109)</f>
        <v>97220000</v>
      </c>
      <c r="F1110" s="115"/>
      <c r="G1110" s="28">
        <f>SUM(G933:G1109)</f>
        <v>17140000</v>
      </c>
    </row>
    <row r="1111" spans="1:10" s="1" customFormat="1" ht="15.75" x14ac:dyDescent="0.25">
      <c r="A1111" s="184" t="s">
        <v>4801</v>
      </c>
      <c r="B1111" s="185"/>
      <c r="C1111" s="185"/>
      <c r="D1111" s="185"/>
      <c r="E1111" s="185"/>
      <c r="F1111" s="186"/>
    </row>
    <row r="1112" spans="1:10" s="1" customFormat="1" x14ac:dyDescent="0.25">
      <c r="A1112" s="187" t="s">
        <v>4800</v>
      </c>
      <c r="B1112" s="187"/>
      <c r="C1112" s="187"/>
      <c r="D1112" s="187"/>
      <c r="E1112" s="187"/>
      <c r="F1112" s="187"/>
    </row>
    <row r="1113" spans="1:10" s="1" customFormat="1" x14ac:dyDescent="0.25">
      <c r="A1113" s="188" t="s">
        <v>10</v>
      </c>
      <c r="B1113" s="188"/>
      <c r="C1113" s="116" t="s">
        <v>11</v>
      </c>
      <c r="D1113" s="116" t="s">
        <v>12</v>
      </c>
      <c r="E1113" s="189" t="s">
        <v>13</v>
      </c>
      <c r="F1113" s="189"/>
    </row>
    <row r="1114" spans="1:10" s="1" customFormat="1" x14ac:dyDescent="0.25">
      <c r="A1114" s="116"/>
      <c r="B1114" s="116"/>
      <c r="C1114" s="116"/>
      <c r="D1114" s="116"/>
      <c r="E1114" s="117"/>
      <c r="F1114" s="117"/>
    </row>
    <row r="1115" spans="1:10" s="1" customFormat="1" x14ac:dyDescent="0.25">
      <c r="A1115" s="116"/>
      <c r="B1115" s="116"/>
      <c r="C1115" s="116"/>
      <c r="D1115" s="116"/>
      <c r="E1115" s="117"/>
      <c r="F1115" s="117"/>
    </row>
    <row r="1116" spans="1:10" s="1" customFormat="1" x14ac:dyDescent="0.25">
      <c r="A1116" s="116"/>
      <c r="B1116" s="116"/>
      <c r="C1116" s="116"/>
      <c r="D1116" s="116"/>
      <c r="E1116" s="117"/>
      <c r="F1116" s="117"/>
    </row>
    <row r="1117" spans="1:10" s="1" customFormat="1" x14ac:dyDescent="0.25">
      <c r="A1117" s="116"/>
      <c r="B1117" s="116"/>
      <c r="C1117" s="116"/>
      <c r="D1117" s="116"/>
      <c r="E1117" s="117"/>
      <c r="F1117" s="117"/>
    </row>
    <row r="1118" spans="1:10" s="1" customFormat="1" x14ac:dyDescent="0.25">
      <c r="A1118" s="38"/>
      <c r="B1118" s="38"/>
      <c r="C1118" s="116" t="s">
        <v>224</v>
      </c>
      <c r="D1118" s="116" t="s">
        <v>225</v>
      </c>
      <c r="E1118" s="189" t="s">
        <v>226</v>
      </c>
      <c r="F1118" s="189"/>
    </row>
    <row r="1119" spans="1:10" s="1" customFormat="1" ht="15.75" x14ac:dyDescent="0.25">
      <c r="A1119" s="8"/>
      <c r="B1119" s="177" t="s">
        <v>14</v>
      </c>
      <c r="C1119" s="177"/>
      <c r="D1119" s="2"/>
      <c r="E1119" s="24"/>
      <c r="F1119" s="12"/>
      <c r="G1119" s="1">
        <v>90190</v>
      </c>
    </row>
    <row r="1120" spans="1:10" s="1" customFormat="1" ht="15.75" x14ac:dyDescent="0.25">
      <c r="A1120" s="11" t="s">
        <v>4799</v>
      </c>
      <c r="B1120" s="12"/>
      <c r="C1120" s="12"/>
      <c r="D1120" s="2"/>
      <c r="E1120" s="24"/>
      <c r="F1120" s="12"/>
      <c r="G1120" s="1">
        <v>1870</v>
      </c>
    </row>
    <row r="1121" spans="1:7" s="1" customFormat="1" ht="15.75" x14ac:dyDescent="0.25">
      <c r="A1121" s="11" t="s">
        <v>4790</v>
      </c>
      <c r="B1121" s="12"/>
      <c r="C1121" s="12"/>
      <c r="D1121" s="12"/>
      <c r="E1121" s="27"/>
      <c r="F1121" s="12"/>
      <c r="G1121" s="1">
        <v>1640</v>
      </c>
    </row>
    <row r="1122" spans="1:7" s="1" customFormat="1" ht="15.75" x14ac:dyDescent="0.25">
      <c r="A1122" s="11" t="s">
        <v>4803</v>
      </c>
      <c r="B1122" s="12"/>
      <c r="C1122" s="12"/>
      <c r="D1122" s="12"/>
      <c r="E1122" s="12"/>
      <c r="F1122" s="12"/>
      <c r="G1122" s="1">
        <v>820</v>
      </c>
    </row>
    <row r="1123" spans="1:7" s="1" customFormat="1" ht="15.75" x14ac:dyDescent="0.25">
      <c r="A1123" s="11" t="s">
        <v>4804</v>
      </c>
      <c r="B1123" s="12"/>
      <c r="G1123" s="1">
        <v>2700</v>
      </c>
    </row>
    <row r="1124" spans="1:7" s="1" customFormat="1" ht="15.75" x14ac:dyDescent="0.25">
      <c r="A1124" s="11" t="s">
        <v>4802</v>
      </c>
      <c r="G1124" s="1">
        <f>SUM(G1119:G1123)</f>
        <v>97220</v>
      </c>
    </row>
    <row r="1125" spans="1:7" s="1" customFormat="1" x14ac:dyDescent="0.25"/>
    <row r="1126" spans="1:7" s="1" customFormat="1" x14ac:dyDescent="0.25"/>
    <row r="1127" spans="1:7" s="1" customFormat="1" x14ac:dyDescent="0.25"/>
    <row r="1128" spans="1:7" s="1" customFormat="1" x14ac:dyDescent="0.25"/>
    <row r="1129" spans="1:7" s="1" customFormat="1" x14ac:dyDescent="0.25"/>
    <row r="1130" spans="1:7" s="1" customFormat="1" x14ac:dyDescent="0.25"/>
    <row r="1131" spans="1:7" s="1" customFormat="1" x14ac:dyDescent="0.25"/>
    <row r="1132" spans="1:7" s="1" customFormat="1" x14ac:dyDescent="0.25"/>
    <row r="1133" spans="1:7" s="1" customFormat="1" x14ac:dyDescent="0.25"/>
    <row r="1134" spans="1:7" s="1" customFormat="1" ht="18.75" x14ac:dyDescent="0.3">
      <c r="A1134" s="178" t="s">
        <v>0</v>
      </c>
      <c r="B1134" s="178"/>
      <c r="C1134" s="178"/>
      <c r="D1134" s="178"/>
      <c r="E1134" s="178"/>
      <c r="F1134" s="178"/>
    </row>
    <row r="1135" spans="1:7" s="1" customFormat="1" ht="18.75" x14ac:dyDescent="0.3">
      <c r="A1135" s="179" t="s">
        <v>1</v>
      </c>
      <c r="B1135" s="179"/>
      <c r="C1135" s="179"/>
      <c r="D1135" s="179"/>
      <c r="E1135" s="179"/>
      <c r="F1135" s="179"/>
    </row>
    <row r="1136" spans="1:7" s="1" customFormat="1" ht="20.25" x14ac:dyDescent="0.3">
      <c r="A1136" s="190" t="s">
        <v>2</v>
      </c>
      <c r="B1136" s="190"/>
      <c r="C1136" s="190"/>
      <c r="D1136" s="190"/>
      <c r="E1136" s="190"/>
      <c r="F1136" s="190"/>
    </row>
    <row r="1137" spans="1:7" s="1" customFormat="1" x14ac:dyDescent="0.25">
      <c r="A1137" s="95" t="s">
        <v>3</v>
      </c>
      <c r="B1137" s="95" t="s">
        <v>4</v>
      </c>
      <c r="C1137" s="110" t="s">
        <v>5</v>
      </c>
      <c r="D1137" s="95" t="s">
        <v>6</v>
      </c>
      <c r="E1137" s="111" t="s">
        <v>7</v>
      </c>
      <c r="F1137" s="95" t="s">
        <v>8</v>
      </c>
    </row>
    <row r="1138" spans="1:7" s="1" customFormat="1" x14ac:dyDescent="0.25">
      <c r="A1138" s="96">
        <v>1</v>
      </c>
      <c r="B1138" s="112" t="s">
        <v>4328</v>
      </c>
      <c r="C1138" s="113" t="s">
        <v>4329</v>
      </c>
      <c r="D1138" s="99" t="s">
        <v>3220</v>
      </c>
      <c r="E1138" s="98">
        <v>640000</v>
      </c>
      <c r="F1138" s="95"/>
      <c r="G1138" s="98">
        <v>640000</v>
      </c>
    </row>
    <row r="1139" spans="1:7" s="1" customFormat="1" x14ac:dyDescent="0.25">
      <c r="A1139" s="96">
        <v>2</v>
      </c>
      <c r="B1139" s="112" t="s">
        <v>4330</v>
      </c>
      <c r="C1139" s="113" t="s">
        <v>283</v>
      </c>
      <c r="D1139" s="99" t="s">
        <v>1682</v>
      </c>
      <c r="E1139" s="98">
        <v>480000</v>
      </c>
      <c r="F1139" s="95"/>
      <c r="G1139" s="98">
        <v>480000</v>
      </c>
    </row>
    <row r="1140" spans="1:7" s="1" customFormat="1" x14ac:dyDescent="0.25">
      <c r="A1140" s="96">
        <v>3</v>
      </c>
      <c r="B1140" s="112" t="s">
        <v>4331</v>
      </c>
      <c r="C1140" s="113" t="s">
        <v>392</v>
      </c>
      <c r="D1140" s="99" t="s">
        <v>1682</v>
      </c>
      <c r="E1140" s="98">
        <v>480000</v>
      </c>
      <c r="F1140" s="95"/>
      <c r="G1140" s="98">
        <v>480000</v>
      </c>
    </row>
    <row r="1141" spans="1:7" s="1" customFormat="1" x14ac:dyDescent="0.25">
      <c r="A1141" s="96">
        <v>4</v>
      </c>
      <c r="B1141" s="112" t="s">
        <v>4332</v>
      </c>
      <c r="C1141" s="113" t="s">
        <v>1453</v>
      </c>
      <c r="D1141" s="99" t="s">
        <v>1682</v>
      </c>
      <c r="E1141" s="98">
        <v>480000</v>
      </c>
      <c r="F1141" s="95"/>
      <c r="G1141" s="98">
        <v>480000</v>
      </c>
    </row>
    <row r="1142" spans="1:7" s="1" customFormat="1" x14ac:dyDescent="0.25">
      <c r="A1142" s="96">
        <v>5</v>
      </c>
      <c r="B1142" s="112" t="s">
        <v>4333</v>
      </c>
      <c r="C1142" s="113" t="s">
        <v>1617</v>
      </c>
      <c r="D1142" s="99" t="s">
        <v>1682</v>
      </c>
      <c r="E1142" s="98">
        <v>480000</v>
      </c>
      <c r="F1142" s="95"/>
      <c r="G1142" s="98">
        <v>480000</v>
      </c>
    </row>
    <row r="1143" spans="1:7" s="1" customFormat="1" x14ac:dyDescent="0.25">
      <c r="A1143" s="96">
        <v>6</v>
      </c>
      <c r="B1143" s="112" t="s">
        <v>4334</v>
      </c>
      <c r="C1143" s="113" t="s">
        <v>3244</v>
      </c>
      <c r="D1143" s="99" t="s">
        <v>1682</v>
      </c>
      <c r="E1143" s="98">
        <v>480000</v>
      </c>
      <c r="F1143" s="95"/>
      <c r="G1143" s="98">
        <v>480000</v>
      </c>
    </row>
    <row r="1144" spans="1:7" s="1" customFormat="1" x14ac:dyDescent="0.25">
      <c r="A1144" s="96">
        <v>7</v>
      </c>
      <c r="B1144" s="112" t="s">
        <v>4335</v>
      </c>
      <c r="C1144" s="113" t="s">
        <v>1618</v>
      </c>
      <c r="D1144" s="99" t="s">
        <v>1682</v>
      </c>
      <c r="E1144" s="98">
        <v>480000</v>
      </c>
      <c r="F1144" s="95"/>
      <c r="G1144" s="98">
        <v>480000</v>
      </c>
    </row>
    <row r="1145" spans="1:7" s="1" customFormat="1" x14ac:dyDescent="0.25">
      <c r="A1145" s="96">
        <v>8</v>
      </c>
      <c r="B1145" s="112" t="s">
        <v>4336</v>
      </c>
      <c r="C1145" s="113" t="s">
        <v>1626</v>
      </c>
      <c r="D1145" s="99" t="s">
        <v>1682</v>
      </c>
      <c r="E1145" s="98">
        <v>480000</v>
      </c>
      <c r="F1145" s="95"/>
      <c r="G1145" s="98">
        <v>480000</v>
      </c>
    </row>
    <row r="1146" spans="1:7" s="1" customFormat="1" x14ac:dyDescent="0.25">
      <c r="A1146" s="96">
        <v>9</v>
      </c>
      <c r="B1146" s="112" t="s">
        <v>4337</v>
      </c>
      <c r="C1146" s="113" t="s">
        <v>4338</v>
      </c>
      <c r="D1146" s="99" t="s">
        <v>1682</v>
      </c>
      <c r="E1146" s="98">
        <v>480000</v>
      </c>
      <c r="F1146" s="95"/>
      <c r="G1146" s="98">
        <v>480000</v>
      </c>
    </row>
    <row r="1147" spans="1:7" s="1" customFormat="1" x14ac:dyDescent="0.25">
      <c r="A1147" s="96">
        <v>10</v>
      </c>
      <c r="B1147" s="112" t="s">
        <v>4339</v>
      </c>
      <c r="C1147" s="113" t="s">
        <v>1663</v>
      </c>
      <c r="D1147" s="99" t="s">
        <v>1682</v>
      </c>
      <c r="E1147" s="98">
        <v>480000</v>
      </c>
      <c r="F1147" s="95"/>
      <c r="G1147" s="98">
        <v>480000</v>
      </c>
    </row>
    <row r="1148" spans="1:7" s="1" customFormat="1" x14ac:dyDescent="0.25">
      <c r="A1148" s="96">
        <v>11</v>
      </c>
      <c r="B1148" s="112" t="s">
        <v>4340</v>
      </c>
      <c r="C1148" s="113" t="s">
        <v>1922</v>
      </c>
      <c r="D1148" s="99" t="s">
        <v>1682</v>
      </c>
      <c r="E1148" s="98">
        <v>480000</v>
      </c>
      <c r="F1148" s="95"/>
      <c r="G1148" s="98">
        <v>480000</v>
      </c>
    </row>
    <row r="1149" spans="1:7" s="1" customFormat="1" x14ac:dyDescent="0.25">
      <c r="A1149" s="96">
        <v>12</v>
      </c>
      <c r="B1149" s="112" t="s">
        <v>4341</v>
      </c>
      <c r="C1149" s="113" t="s">
        <v>1669</v>
      </c>
      <c r="D1149" s="99" t="s">
        <v>1682</v>
      </c>
      <c r="E1149" s="98">
        <v>480000</v>
      </c>
      <c r="F1149" s="95"/>
      <c r="G1149" s="98">
        <v>480000</v>
      </c>
    </row>
    <row r="1150" spans="1:7" s="1" customFormat="1" x14ac:dyDescent="0.25">
      <c r="A1150" s="96">
        <v>13</v>
      </c>
      <c r="B1150" s="112" t="s">
        <v>4342</v>
      </c>
      <c r="C1150" s="113" t="s">
        <v>1671</v>
      </c>
      <c r="D1150" s="99" t="s">
        <v>1682</v>
      </c>
      <c r="E1150" s="98">
        <v>480000</v>
      </c>
      <c r="F1150" s="95"/>
      <c r="G1150" s="98">
        <v>480000</v>
      </c>
    </row>
    <row r="1151" spans="1:7" s="1" customFormat="1" x14ac:dyDescent="0.25">
      <c r="A1151" s="96">
        <v>14</v>
      </c>
      <c r="B1151" s="112" t="s">
        <v>4343</v>
      </c>
      <c r="C1151" s="113" t="s">
        <v>282</v>
      </c>
      <c r="D1151" s="99" t="s">
        <v>1682</v>
      </c>
      <c r="E1151" s="98">
        <v>480000</v>
      </c>
      <c r="F1151" s="95"/>
      <c r="G1151" s="98">
        <v>480000</v>
      </c>
    </row>
    <row r="1152" spans="1:7" s="1" customFormat="1" x14ac:dyDescent="0.25">
      <c r="A1152" s="96">
        <v>15</v>
      </c>
      <c r="B1152" s="112" t="s">
        <v>4344</v>
      </c>
      <c r="C1152" s="113" t="s">
        <v>285</v>
      </c>
      <c r="D1152" s="99" t="s">
        <v>1682</v>
      </c>
      <c r="E1152" s="98">
        <v>480000</v>
      </c>
      <c r="F1152" s="95"/>
      <c r="G1152" s="98">
        <v>480000</v>
      </c>
    </row>
    <row r="1153" spans="1:8" s="1" customFormat="1" x14ac:dyDescent="0.25">
      <c r="A1153" s="96">
        <v>16</v>
      </c>
      <c r="B1153" s="112" t="s">
        <v>4345</v>
      </c>
      <c r="C1153" s="113" t="s">
        <v>284</v>
      </c>
      <c r="D1153" s="99" t="s">
        <v>1682</v>
      </c>
      <c r="E1153" s="98">
        <v>480000</v>
      </c>
      <c r="F1153" s="95"/>
      <c r="G1153" s="98">
        <v>480000</v>
      </c>
    </row>
    <row r="1154" spans="1:8" s="1" customFormat="1" x14ac:dyDescent="0.25">
      <c r="A1154" s="96">
        <v>17</v>
      </c>
      <c r="B1154" s="112" t="s">
        <v>4346</v>
      </c>
      <c r="C1154" s="113" t="s">
        <v>288</v>
      </c>
      <c r="D1154" s="99" t="s">
        <v>1682</v>
      </c>
      <c r="E1154" s="98">
        <v>480000</v>
      </c>
      <c r="F1154" s="95"/>
      <c r="G1154" s="98">
        <v>480000</v>
      </c>
    </row>
    <row r="1155" spans="1:8" s="1" customFormat="1" x14ac:dyDescent="0.25">
      <c r="A1155" s="96">
        <v>18</v>
      </c>
      <c r="B1155" s="112" t="s">
        <v>4347</v>
      </c>
      <c r="C1155" s="113" t="s">
        <v>287</v>
      </c>
      <c r="D1155" s="99" t="s">
        <v>1682</v>
      </c>
      <c r="E1155" s="98">
        <v>480000</v>
      </c>
      <c r="F1155" s="95"/>
      <c r="G1155" s="98">
        <v>480000</v>
      </c>
    </row>
    <row r="1156" spans="1:8" s="1" customFormat="1" x14ac:dyDescent="0.25">
      <c r="A1156" s="96">
        <v>19</v>
      </c>
      <c r="B1156" s="112" t="s">
        <v>4348</v>
      </c>
      <c r="C1156" s="113" t="s">
        <v>290</v>
      </c>
      <c r="D1156" s="99" t="s">
        <v>1682</v>
      </c>
      <c r="E1156" s="98">
        <v>480000</v>
      </c>
      <c r="F1156" s="95"/>
      <c r="G1156" s="98">
        <v>480000</v>
      </c>
    </row>
    <row r="1157" spans="1:8" s="1" customFormat="1" x14ac:dyDescent="0.25">
      <c r="A1157" s="96">
        <v>20</v>
      </c>
      <c r="B1157" s="112" t="s">
        <v>4349</v>
      </c>
      <c r="C1157" s="113" t="s">
        <v>4350</v>
      </c>
      <c r="D1157" s="99" t="s">
        <v>1682</v>
      </c>
      <c r="E1157" s="98">
        <v>430000</v>
      </c>
      <c r="F1157" s="95"/>
      <c r="G1157" s="98">
        <v>430000</v>
      </c>
    </row>
    <row r="1158" spans="1:8" s="1" customFormat="1" x14ac:dyDescent="0.25">
      <c r="A1158" s="96">
        <v>21</v>
      </c>
      <c r="B1158" s="112" t="s">
        <v>4351</v>
      </c>
      <c r="C1158" s="113" t="s">
        <v>262</v>
      </c>
      <c r="D1158" s="99" t="s">
        <v>1682</v>
      </c>
      <c r="E1158" s="98">
        <v>480000</v>
      </c>
      <c r="F1158" s="95"/>
      <c r="G1158" s="98">
        <v>480000</v>
      </c>
    </row>
    <row r="1159" spans="1:8" s="1" customFormat="1" x14ac:dyDescent="0.25">
      <c r="A1159" s="96">
        <v>22</v>
      </c>
      <c r="B1159" s="112" t="s">
        <v>4352</v>
      </c>
      <c r="C1159" s="113" t="s">
        <v>1307</v>
      </c>
      <c r="D1159" s="99" t="s">
        <v>1682</v>
      </c>
      <c r="E1159" s="98">
        <v>480000</v>
      </c>
      <c r="F1159" s="95"/>
      <c r="G1159" s="98">
        <v>480000</v>
      </c>
    </row>
    <row r="1160" spans="1:8" s="1" customFormat="1" x14ac:dyDescent="0.25">
      <c r="A1160" s="96">
        <v>23</v>
      </c>
      <c r="B1160" s="112" t="s">
        <v>4353</v>
      </c>
      <c r="C1160" s="113" t="s">
        <v>1314</v>
      </c>
      <c r="D1160" s="99" t="s">
        <v>1682</v>
      </c>
      <c r="E1160" s="98">
        <v>480000</v>
      </c>
      <c r="F1160" s="95"/>
      <c r="G1160" s="98">
        <v>480000</v>
      </c>
    </row>
    <row r="1161" spans="1:8" s="1" customFormat="1" x14ac:dyDescent="0.25">
      <c r="A1161" s="96">
        <v>24</v>
      </c>
      <c r="B1161" s="112" t="s">
        <v>4354</v>
      </c>
      <c r="C1161" s="113" t="s">
        <v>92</v>
      </c>
      <c r="D1161" s="99" t="s">
        <v>1682</v>
      </c>
      <c r="E1161" s="98">
        <v>480000</v>
      </c>
      <c r="F1161" s="95"/>
      <c r="G1161" s="98">
        <v>480000</v>
      </c>
    </row>
    <row r="1162" spans="1:8" s="1" customFormat="1" x14ac:dyDescent="0.25">
      <c r="A1162" s="96">
        <v>25</v>
      </c>
      <c r="B1162" s="112" t="s">
        <v>4355</v>
      </c>
      <c r="C1162" s="113" t="s">
        <v>2993</v>
      </c>
      <c r="D1162" s="99" t="s">
        <v>1682</v>
      </c>
      <c r="E1162" s="98">
        <v>480000</v>
      </c>
      <c r="F1162" s="95"/>
      <c r="G1162" s="98">
        <v>480000</v>
      </c>
    </row>
    <row r="1163" spans="1:8" s="1" customFormat="1" x14ac:dyDescent="0.25">
      <c r="A1163" s="96">
        <v>26</v>
      </c>
      <c r="B1163" s="112" t="s">
        <v>4356</v>
      </c>
      <c r="C1163" s="113" t="s">
        <v>4357</v>
      </c>
      <c r="D1163" s="99" t="s">
        <v>1682</v>
      </c>
      <c r="E1163" s="98">
        <v>480000</v>
      </c>
      <c r="F1163" s="95"/>
      <c r="G1163" s="98">
        <v>480000</v>
      </c>
      <c r="H1163" s="98"/>
    </row>
    <row r="1164" spans="1:8" s="1" customFormat="1" x14ac:dyDescent="0.25">
      <c r="A1164" s="96">
        <v>27</v>
      </c>
      <c r="B1164" s="112" t="s">
        <v>4358</v>
      </c>
      <c r="C1164" s="113" t="s">
        <v>1893</v>
      </c>
      <c r="D1164" s="99" t="s">
        <v>756</v>
      </c>
      <c r="E1164" s="98">
        <v>430000</v>
      </c>
      <c r="F1164" s="95"/>
      <c r="H1164" s="98">
        <v>430000</v>
      </c>
    </row>
    <row r="1165" spans="1:8" s="1" customFormat="1" x14ac:dyDescent="0.25">
      <c r="A1165" s="96">
        <v>28</v>
      </c>
      <c r="B1165" s="112" t="s">
        <v>4359</v>
      </c>
      <c r="C1165" s="113" t="s">
        <v>4360</v>
      </c>
      <c r="D1165" s="99" t="s">
        <v>756</v>
      </c>
      <c r="E1165" s="98">
        <v>430000</v>
      </c>
      <c r="F1165" s="95"/>
      <c r="H1165" s="98">
        <v>430000</v>
      </c>
    </row>
    <row r="1166" spans="1:8" s="1" customFormat="1" x14ac:dyDescent="0.25">
      <c r="A1166" s="96">
        <v>29</v>
      </c>
      <c r="B1166" s="112" t="s">
        <v>4361</v>
      </c>
      <c r="C1166" s="113" t="s">
        <v>1499</v>
      </c>
      <c r="D1166" s="99" t="s">
        <v>1682</v>
      </c>
      <c r="E1166" s="98">
        <v>480000</v>
      </c>
      <c r="F1166" s="95"/>
      <c r="H1166" s="98">
        <v>480000</v>
      </c>
    </row>
    <row r="1167" spans="1:8" s="1" customFormat="1" x14ac:dyDescent="0.25">
      <c r="A1167" s="96">
        <v>30</v>
      </c>
      <c r="B1167" s="112" t="s">
        <v>4362</v>
      </c>
      <c r="C1167" s="113" t="s">
        <v>1827</v>
      </c>
      <c r="D1167" s="99" t="s">
        <v>1682</v>
      </c>
      <c r="E1167" s="98">
        <v>480000</v>
      </c>
      <c r="F1167" s="95"/>
      <c r="H1167" s="98">
        <v>480000</v>
      </c>
    </row>
    <row r="1168" spans="1:8" s="1" customFormat="1" x14ac:dyDescent="0.25">
      <c r="A1168" s="96">
        <v>31</v>
      </c>
      <c r="B1168" s="112" t="s">
        <v>4363</v>
      </c>
      <c r="C1168" s="113" t="s">
        <v>2987</v>
      </c>
      <c r="D1168" s="99" t="s">
        <v>1682</v>
      </c>
      <c r="E1168" s="98">
        <v>480000</v>
      </c>
      <c r="F1168" s="95"/>
      <c r="H1168" s="98">
        <v>480000</v>
      </c>
    </row>
    <row r="1169" spans="1:8" s="1" customFormat="1" x14ac:dyDescent="0.25">
      <c r="A1169" s="96">
        <v>32</v>
      </c>
      <c r="B1169" s="112" t="s">
        <v>4364</v>
      </c>
      <c r="C1169" s="113" t="s">
        <v>3989</v>
      </c>
      <c r="D1169" s="99" t="s">
        <v>756</v>
      </c>
      <c r="E1169" s="98">
        <v>430000</v>
      </c>
      <c r="F1169" s="95"/>
      <c r="H1169" s="98">
        <v>430000</v>
      </c>
    </row>
    <row r="1170" spans="1:8" s="1" customFormat="1" x14ac:dyDescent="0.25">
      <c r="A1170" s="96">
        <v>33</v>
      </c>
      <c r="B1170" s="112" t="s">
        <v>4365</v>
      </c>
      <c r="C1170" s="113" t="s">
        <v>4366</v>
      </c>
      <c r="D1170" s="99" t="s">
        <v>756</v>
      </c>
      <c r="E1170" s="98">
        <v>430000</v>
      </c>
      <c r="F1170" s="95"/>
      <c r="H1170" s="98">
        <v>430000</v>
      </c>
    </row>
    <row r="1171" spans="1:8" s="1" customFormat="1" x14ac:dyDescent="0.25">
      <c r="A1171" s="96">
        <v>34</v>
      </c>
      <c r="B1171" s="112" t="s">
        <v>4367</v>
      </c>
      <c r="C1171" s="113" t="s">
        <v>3164</v>
      </c>
      <c r="D1171" s="99" t="s">
        <v>1682</v>
      </c>
      <c r="E1171" s="98">
        <v>480000</v>
      </c>
      <c r="F1171" s="95"/>
      <c r="H1171" s="98">
        <v>480000</v>
      </c>
    </row>
    <row r="1172" spans="1:8" s="1" customFormat="1" x14ac:dyDescent="0.25">
      <c r="A1172" s="96">
        <v>35</v>
      </c>
      <c r="B1172" s="112" t="s">
        <v>4368</v>
      </c>
      <c r="C1172" s="113" t="s">
        <v>2759</v>
      </c>
      <c r="D1172" s="99" t="s">
        <v>1682</v>
      </c>
      <c r="E1172" s="98">
        <v>480000</v>
      </c>
      <c r="F1172" s="95"/>
      <c r="H1172" s="98">
        <v>480000</v>
      </c>
    </row>
    <row r="1173" spans="1:8" s="1" customFormat="1" x14ac:dyDescent="0.25">
      <c r="A1173" s="96">
        <v>36</v>
      </c>
      <c r="B1173" s="112" t="s">
        <v>4369</v>
      </c>
      <c r="C1173" s="113" t="s">
        <v>380</v>
      </c>
      <c r="D1173" s="99" t="s">
        <v>1682</v>
      </c>
      <c r="E1173" s="98">
        <v>480000</v>
      </c>
      <c r="F1173" s="95"/>
      <c r="H1173" s="98">
        <v>480000</v>
      </c>
    </row>
    <row r="1174" spans="1:8" s="1" customFormat="1" x14ac:dyDescent="0.25">
      <c r="A1174" s="96">
        <v>37</v>
      </c>
      <c r="B1174" s="112" t="s">
        <v>4370</v>
      </c>
      <c r="C1174" s="113" t="s">
        <v>302</v>
      </c>
      <c r="D1174" s="99" t="s">
        <v>1682</v>
      </c>
      <c r="E1174" s="98">
        <v>480000</v>
      </c>
      <c r="F1174" s="95"/>
      <c r="H1174" s="98">
        <v>480000</v>
      </c>
    </row>
    <row r="1175" spans="1:8" s="1" customFormat="1" x14ac:dyDescent="0.25">
      <c r="A1175" s="96">
        <v>38</v>
      </c>
      <c r="B1175" s="112" t="s">
        <v>4371</v>
      </c>
      <c r="C1175" s="113" t="s">
        <v>1370</v>
      </c>
      <c r="D1175" s="99" t="s">
        <v>1682</v>
      </c>
      <c r="E1175" s="98">
        <v>480000</v>
      </c>
      <c r="F1175" s="95"/>
      <c r="H1175" s="98">
        <v>480000</v>
      </c>
    </row>
    <row r="1176" spans="1:8" s="1" customFormat="1" x14ac:dyDescent="0.25">
      <c r="A1176" s="96">
        <v>39</v>
      </c>
      <c r="B1176" s="112" t="s">
        <v>4372</v>
      </c>
      <c r="C1176" s="113" t="s">
        <v>1366</v>
      </c>
      <c r="D1176" s="99" t="s">
        <v>1682</v>
      </c>
      <c r="E1176" s="98">
        <v>480000</v>
      </c>
      <c r="F1176" s="95"/>
      <c r="H1176" s="98">
        <v>480000</v>
      </c>
    </row>
    <row r="1177" spans="1:8" s="1" customFormat="1" x14ac:dyDescent="0.25">
      <c r="A1177" s="96">
        <v>40</v>
      </c>
      <c r="B1177" s="112" t="s">
        <v>4373</v>
      </c>
      <c r="C1177" s="113" t="s">
        <v>4374</v>
      </c>
      <c r="D1177" s="99" t="s">
        <v>1682</v>
      </c>
      <c r="E1177" s="98">
        <v>480000</v>
      </c>
      <c r="F1177" s="95"/>
      <c r="H1177" s="98">
        <v>480000</v>
      </c>
    </row>
    <row r="1178" spans="1:8" s="1" customFormat="1" x14ac:dyDescent="0.25">
      <c r="A1178" s="96">
        <v>41</v>
      </c>
      <c r="B1178" s="112" t="s">
        <v>4375</v>
      </c>
      <c r="C1178" s="113" t="s">
        <v>1612</v>
      </c>
      <c r="D1178" s="99" t="s">
        <v>1682</v>
      </c>
      <c r="E1178" s="98">
        <v>480000</v>
      </c>
      <c r="F1178" s="95"/>
      <c r="H1178" s="98">
        <v>480000</v>
      </c>
    </row>
    <row r="1179" spans="1:8" s="1" customFormat="1" x14ac:dyDescent="0.25">
      <c r="A1179" s="96">
        <v>42</v>
      </c>
      <c r="B1179" s="112" t="s">
        <v>4376</v>
      </c>
      <c r="C1179" s="113" t="s">
        <v>1739</v>
      </c>
      <c r="D1179" s="99" t="s">
        <v>1682</v>
      </c>
      <c r="E1179" s="98">
        <v>480000</v>
      </c>
      <c r="F1179" s="95"/>
      <c r="H1179" s="98">
        <v>480000</v>
      </c>
    </row>
    <row r="1180" spans="1:8" s="1" customFormat="1" x14ac:dyDescent="0.25">
      <c r="A1180" s="96">
        <v>43</v>
      </c>
      <c r="B1180" s="112" t="s">
        <v>4377</v>
      </c>
      <c r="C1180" s="113" t="s">
        <v>1555</v>
      </c>
      <c r="D1180" s="99" t="s">
        <v>1682</v>
      </c>
      <c r="E1180" s="98">
        <v>480000</v>
      </c>
      <c r="F1180" s="95"/>
      <c r="H1180" s="98">
        <v>480000</v>
      </c>
    </row>
    <row r="1181" spans="1:8" s="1" customFormat="1" x14ac:dyDescent="0.25">
      <c r="A1181" s="96">
        <v>44</v>
      </c>
      <c r="B1181" s="112" t="s">
        <v>4378</v>
      </c>
      <c r="C1181" s="113" t="s">
        <v>1564</v>
      </c>
      <c r="D1181" s="99" t="s">
        <v>1682</v>
      </c>
      <c r="E1181" s="98">
        <v>480000</v>
      </c>
      <c r="F1181" s="95"/>
      <c r="H1181" s="98">
        <v>480000</v>
      </c>
    </row>
    <row r="1182" spans="1:8" s="1" customFormat="1" x14ac:dyDescent="0.25">
      <c r="A1182" s="96">
        <v>45</v>
      </c>
      <c r="B1182" s="112" t="s">
        <v>4379</v>
      </c>
      <c r="C1182" s="113" t="s">
        <v>1559</v>
      </c>
      <c r="D1182" s="99" t="s">
        <v>1682</v>
      </c>
      <c r="E1182" s="98">
        <v>480000</v>
      </c>
      <c r="F1182" s="95"/>
      <c r="H1182" s="98">
        <v>480000</v>
      </c>
    </row>
    <row r="1183" spans="1:8" s="1" customFormat="1" x14ac:dyDescent="0.25">
      <c r="A1183" s="96">
        <v>46</v>
      </c>
      <c r="B1183" s="112" t="s">
        <v>4380</v>
      </c>
      <c r="C1183" s="113" t="s">
        <v>1560</v>
      </c>
      <c r="D1183" s="99" t="s">
        <v>1682</v>
      </c>
      <c r="E1183" s="98">
        <v>480000</v>
      </c>
      <c r="F1183" s="95"/>
      <c r="H1183" s="98">
        <v>480000</v>
      </c>
    </row>
    <row r="1184" spans="1:8" s="1" customFormat="1" x14ac:dyDescent="0.25">
      <c r="A1184" s="96">
        <v>47</v>
      </c>
      <c r="B1184" s="112" t="s">
        <v>4381</v>
      </c>
      <c r="C1184" s="113" t="s">
        <v>1562</v>
      </c>
      <c r="D1184" s="99" t="s">
        <v>1682</v>
      </c>
      <c r="E1184" s="98">
        <v>480000</v>
      </c>
      <c r="F1184" s="95"/>
      <c r="H1184" s="98">
        <v>480000</v>
      </c>
    </row>
    <row r="1185" spans="1:8" s="1" customFormat="1" x14ac:dyDescent="0.25">
      <c r="A1185" s="96">
        <v>48</v>
      </c>
      <c r="B1185" s="112" t="s">
        <v>4382</v>
      </c>
      <c r="C1185" s="113" t="s">
        <v>1915</v>
      </c>
      <c r="D1185" s="99" t="s">
        <v>1682</v>
      </c>
      <c r="E1185" s="98">
        <v>480000</v>
      </c>
      <c r="F1185" s="95"/>
      <c r="H1185" s="98">
        <v>480000</v>
      </c>
    </row>
    <row r="1186" spans="1:8" s="1" customFormat="1" x14ac:dyDescent="0.25">
      <c r="A1186" s="96">
        <v>49</v>
      </c>
      <c r="B1186" s="112" t="s">
        <v>4383</v>
      </c>
      <c r="C1186" s="113" t="s">
        <v>1914</v>
      </c>
      <c r="D1186" s="99" t="s">
        <v>1682</v>
      </c>
      <c r="E1186" s="98">
        <v>480000</v>
      </c>
      <c r="F1186" s="95"/>
      <c r="H1186" s="98">
        <v>480000</v>
      </c>
    </row>
    <row r="1187" spans="1:8" s="1" customFormat="1" x14ac:dyDescent="0.25">
      <c r="A1187" s="96">
        <v>50</v>
      </c>
      <c r="B1187" s="112" t="s">
        <v>4384</v>
      </c>
      <c r="C1187" s="113" t="s">
        <v>304</v>
      </c>
      <c r="D1187" s="99" t="s">
        <v>1682</v>
      </c>
      <c r="E1187" s="98">
        <v>480000</v>
      </c>
      <c r="F1187" s="95"/>
      <c r="H1187" s="98">
        <v>480000</v>
      </c>
    </row>
    <row r="1188" spans="1:8" s="1" customFormat="1" x14ac:dyDescent="0.25">
      <c r="A1188" s="96">
        <v>51</v>
      </c>
      <c r="B1188" s="112" t="s">
        <v>4385</v>
      </c>
      <c r="C1188" s="113" t="s">
        <v>1376</v>
      </c>
      <c r="D1188" s="99" t="s">
        <v>1682</v>
      </c>
      <c r="E1188" s="98">
        <v>480000</v>
      </c>
      <c r="F1188" s="95"/>
      <c r="H1188" s="98">
        <v>480000</v>
      </c>
    </row>
    <row r="1189" spans="1:8" s="1" customFormat="1" x14ac:dyDescent="0.25">
      <c r="A1189" s="96">
        <v>52</v>
      </c>
      <c r="B1189" s="112" t="s">
        <v>4386</v>
      </c>
      <c r="C1189" s="113" t="s">
        <v>1374</v>
      </c>
      <c r="D1189" s="99" t="s">
        <v>1682</v>
      </c>
      <c r="E1189" s="98">
        <v>480000</v>
      </c>
      <c r="F1189" s="95"/>
      <c r="H1189" s="98">
        <v>480000</v>
      </c>
    </row>
    <row r="1190" spans="1:8" s="1" customFormat="1" x14ac:dyDescent="0.25">
      <c r="A1190" s="96">
        <v>53</v>
      </c>
      <c r="B1190" s="112" t="s">
        <v>4387</v>
      </c>
      <c r="C1190" s="113" t="s">
        <v>2564</v>
      </c>
      <c r="D1190" s="99" t="s">
        <v>1682</v>
      </c>
      <c r="E1190" s="98">
        <v>480000</v>
      </c>
      <c r="F1190" s="95"/>
      <c r="H1190" s="98">
        <v>480000</v>
      </c>
    </row>
    <row r="1191" spans="1:8" s="1" customFormat="1" x14ac:dyDescent="0.25">
      <c r="A1191" s="96">
        <v>54</v>
      </c>
      <c r="B1191" s="112" t="s">
        <v>4388</v>
      </c>
      <c r="C1191" s="113" t="s">
        <v>2565</v>
      </c>
      <c r="D1191" s="99" t="s">
        <v>1682</v>
      </c>
      <c r="E1191" s="98">
        <v>480000</v>
      </c>
      <c r="F1191" s="95"/>
      <c r="H1191" s="98">
        <v>480000</v>
      </c>
    </row>
    <row r="1192" spans="1:8" s="1" customFormat="1" x14ac:dyDescent="0.25">
      <c r="A1192" s="96">
        <v>55</v>
      </c>
      <c r="B1192" s="112" t="s">
        <v>4389</v>
      </c>
      <c r="C1192" s="113" t="s">
        <v>1605</v>
      </c>
      <c r="D1192" s="99" t="s">
        <v>1682</v>
      </c>
      <c r="E1192" s="98">
        <v>480000</v>
      </c>
      <c r="F1192" s="95"/>
      <c r="H1192" s="98">
        <v>480000</v>
      </c>
    </row>
    <row r="1193" spans="1:8" s="1" customFormat="1" x14ac:dyDescent="0.25">
      <c r="A1193" s="96">
        <v>56</v>
      </c>
      <c r="B1193" s="112" t="s">
        <v>4390</v>
      </c>
      <c r="C1193" s="113" t="s">
        <v>2994</v>
      </c>
      <c r="D1193" s="99" t="s">
        <v>1682</v>
      </c>
      <c r="E1193" s="98">
        <v>480000</v>
      </c>
      <c r="F1193" s="95"/>
      <c r="H1193" s="98">
        <v>480000</v>
      </c>
    </row>
    <row r="1194" spans="1:8" s="1" customFormat="1" x14ac:dyDescent="0.25">
      <c r="A1194" s="96">
        <v>57</v>
      </c>
      <c r="B1194" s="112" t="s">
        <v>4391</v>
      </c>
      <c r="C1194" s="113" t="s">
        <v>3268</v>
      </c>
      <c r="D1194" s="99" t="s">
        <v>1682</v>
      </c>
      <c r="E1194" s="98">
        <v>480000</v>
      </c>
      <c r="F1194" s="95"/>
      <c r="H1194" s="98">
        <v>480000</v>
      </c>
    </row>
    <row r="1195" spans="1:8" s="1" customFormat="1" x14ac:dyDescent="0.25">
      <c r="A1195" s="96">
        <v>58</v>
      </c>
      <c r="B1195" s="112" t="s">
        <v>4392</v>
      </c>
      <c r="C1195" s="113" t="s">
        <v>1800</v>
      </c>
      <c r="D1195" s="99" t="s">
        <v>1682</v>
      </c>
      <c r="E1195" s="98">
        <v>480000</v>
      </c>
      <c r="F1195" s="95"/>
      <c r="H1195" s="98">
        <v>480000</v>
      </c>
    </row>
    <row r="1196" spans="1:8" s="1" customFormat="1" x14ac:dyDescent="0.25">
      <c r="A1196" s="96">
        <v>59</v>
      </c>
      <c r="B1196" s="112" t="s">
        <v>4393</v>
      </c>
      <c r="C1196" s="113" t="s">
        <v>1799</v>
      </c>
      <c r="D1196" s="99" t="s">
        <v>1682</v>
      </c>
      <c r="E1196" s="98">
        <v>480000</v>
      </c>
      <c r="F1196" s="95"/>
      <c r="H1196" s="98">
        <v>480000</v>
      </c>
    </row>
    <row r="1197" spans="1:8" s="1" customFormat="1" x14ac:dyDescent="0.25">
      <c r="A1197" s="96">
        <v>60</v>
      </c>
      <c r="B1197" s="112" t="s">
        <v>4394</v>
      </c>
      <c r="C1197" s="113" t="s">
        <v>1798</v>
      </c>
      <c r="D1197" s="99" t="s">
        <v>1682</v>
      </c>
      <c r="E1197" s="98">
        <v>480000</v>
      </c>
      <c r="F1197" s="95"/>
      <c r="H1197" s="98">
        <v>480000</v>
      </c>
    </row>
    <row r="1198" spans="1:8" s="1" customFormat="1" x14ac:dyDescent="0.25">
      <c r="A1198" s="96">
        <v>61</v>
      </c>
      <c r="B1198" s="112" t="s">
        <v>4395</v>
      </c>
      <c r="C1198" s="113" t="s">
        <v>1261</v>
      </c>
      <c r="D1198" s="99" t="s">
        <v>1682</v>
      </c>
      <c r="E1198" s="98">
        <v>480000</v>
      </c>
      <c r="F1198" s="95"/>
      <c r="H1198" s="98">
        <v>480000</v>
      </c>
    </row>
    <row r="1199" spans="1:8" s="1" customFormat="1" x14ac:dyDescent="0.25">
      <c r="A1199" s="96">
        <v>62</v>
      </c>
      <c r="B1199" s="112" t="s">
        <v>4396</v>
      </c>
      <c r="C1199" s="113" t="s">
        <v>1606</v>
      </c>
      <c r="D1199" s="99" t="s">
        <v>1682</v>
      </c>
      <c r="E1199" s="98">
        <v>480000</v>
      </c>
      <c r="F1199" s="95"/>
      <c r="H1199" s="98">
        <v>480000</v>
      </c>
    </row>
    <row r="1200" spans="1:8" s="1" customFormat="1" x14ac:dyDescent="0.25">
      <c r="A1200" s="96">
        <v>63</v>
      </c>
      <c r="B1200" s="112" t="s">
        <v>4397</v>
      </c>
      <c r="C1200" s="113" t="s">
        <v>301</v>
      </c>
      <c r="D1200" s="99" t="s">
        <v>1682</v>
      </c>
      <c r="E1200" s="98">
        <v>480000</v>
      </c>
      <c r="F1200" s="95"/>
      <c r="H1200" s="98">
        <v>480000</v>
      </c>
    </row>
    <row r="1201" spans="1:8" s="1" customFormat="1" x14ac:dyDescent="0.25">
      <c r="A1201" s="96">
        <v>64</v>
      </c>
      <c r="B1201" s="112" t="s">
        <v>4398</v>
      </c>
      <c r="C1201" s="113" t="s">
        <v>1621</v>
      </c>
      <c r="D1201" s="99" t="s">
        <v>1682</v>
      </c>
      <c r="E1201" s="98">
        <v>480000</v>
      </c>
      <c r="F1201" s="95"/>
      <c r="H1201" s="98">
        <v>480000</v>
      </c>
    </row>
    <row r="1202" spans="1:8" s="1" customFormat="1" x14ac:dyDescent="0.25">
      <c r="A1202" s="96">
        <v>65</v>
      </c>
      <c r="B1202" s="112" t="s">
        <v>4399</v>
      </c>
      <c r="C1202" s="113" t="s">
        <v>68</v>
      </c>
      <c r="D1202" s="99" t="s">
        <v>1682</v>
      </c>
      <c r="E1202" s="98">
        <v>480000</v>
      </c>
      <c r="F1202" s="95"/>
      <c r="H1202" s="98">
        <v>480000</v>
      </c>
    </row>
    <row r="1203" spans="1:8" s="1" customFormat="1" x14ac:dyDescent="0.25">
      <c r="A1203" s="96">
        <v>66</v>
      </c>
      <c r="B1203" s="112" t="s">
        <v>4400</v>
      </c>
      <c r="C1203" s="113" t="s">
        <v>67</v>
      </c>
      <c r="D1203" s="99" t="s">
        <v>1682</v>
      </c>
      <c r="E1203" s="98">
        <v>480000</v>
      </c>
      <c r="F1203" s="95"/>
      <c r="H1203" s="98">
        <v>480000</v>
      </c>
    </row>
    <row r="1204" spans="1:8" s="1" customFormat="1" x14ac:dyDescent="0.25">
      <c r="A1204" s="96">
        <v>67</v>
      </c>
      <c r="B1204" s="112" t="s">
        <v>4401</v>
      </c>
      <c r="C1204" s="113" t="s">
        <v>1510</v>
      </c>
      <c r="D1204" s="99" t="s">
        <v>1682</v>
      </c>
      <c r="E1204" s="98">
        <v>480000</v>
      </c>
      <c r="F1204" s="95"/>
      <c r="H1204" s="98">
        <v>480000</v>
      </c>
    </row>
    <row r="1205" spans="1:8" s="1" customFormat="1" x14ac:dyDescent="0.25">
      <c r="A1205" s="96">
        <v>68</v>
      </c>
      <c r="B1205" s="112" t="s">
        <v>4402</v>
      </c>
      <c r="C1205" s="113" t="s">
        <v>1735</v>
      </c>
      <c r="D1205" s="99" t="s">
        <v>1682</v>
      </c>
      <c r="E1205" s="98">
        <v>480000</v>
      </c>
      <c r="F1205" s="95"/>
      <c r="H1205" s="98">
        <v>480000</v>
      </c>
    </row>
    <row r="1206" spans="1:8" s="1" customFormat="1" x14ac:dyDescent="0.25">
      <c r="A1206" s="96">
        <v>69</v>
      </c>
      <c r="B1206" s="112" t="s">
        <v>4403</v>
      </c>
      <c r="C1206" s="113" t="s">
        <v>2975</v>
      </c>
      <c r="D1206" s="99" t="s">
        <v>1682</v>
      </c>
      <c r="E1206" s="98">
        <v>480000</v>
      </c>
      <c r="F1206" s="95"/>
      <c r="H1206" s="98">
        <v>480000</v>
      </c>
    </row>
    <row r="1207" spans="1:8" s="1" customFormat="1" x14ac:dyDescent="0.25">
      <c r="A1207" s="96">
        <v>70</v>
      </c>
      <c r="B1207" s="112" t="s">
        <v>4404</v>
      </c>
      <c r="C1207" s="113" t="s">
        <v>2995</v>
      </c>
      <c r="D1207" s="99" t="s">
        <v>1682</v>
      </c>
      <c r="E1207" s="98">
        <v>480000</v>
      </c>
      <c r="F1207" s="95"/>
      <c r="H1207" s="98">
        <v>480000</v>
      </c>
    </row>
    <row r="1208" spans="1:8" s="1" customFormat="1" x14ac:dyDescent="0.25">
      <c r="A1208" s="96">
        <v>71</v>
      </c>
      <c r="B1208" s="112" t="s">
        <v>4405</v>
      </c>
      <c r="C1208" s="113" t="s">
        <v>401</v>
      </c>
      <c r="D1208" s="99" t="s">
        <v>1682</v>
      </c>
      <c r="E1208" s="98">
        <v>480000</v>
      </c>
      <c r="F1208" s="95"/>
      <c r="H1208" s="98">
        <v>480000</v>
      </c>
    </row>
    <row r="1209" spans="1:8" s="1" customFormat="1" x14ac:dyDescent="0.25">
      <c r="A1209" s="96">
        <v>72</v>
      </c>
      <c r="B1209" s="112" t="s">
        <v>4406</v>
      </c>
      <c r="C1209" s="113" t="s">
        <v>435</v>
      </c>
      <c r="D1209" s="99" t="s">
        <v>1682</v>
      </c>
      <c r="E1209" s="98">
        <v>480000</v>
      </c>
      <c r="F1209" s="95"/>
      <c r="H1209" s="98">
        <v>480000</v>
      </c>
    </row>
    <row r="1210" spans="1:8" s="1" customFormat="1" x14ac:dyDescent="0.25">
      <c r="A1210" s="96">
        <v>73</v>
      </c>
      <c r="B1210" s="112" t="s">
        <v>4407</v>
      </c>
      <c r="C1210" s="113" t="s">
        <v>1882</v>
      </c>
      <c r="D1210" s="99" t="s">
        <v>1682</v>
      </c>
      <c r="E1210" s="98">
        <v>480000</v>
      </c>
      <c r="F1210" s="95"/>
      <c r="H1210" s="98">
        <v>480000</v>
      </c>
    </row>
    <row r="1211" spans="1:8" s="1" customFormat="1" x14ac:dyDescent="0.25">
      <c r="A1211" s="96">
        <v>74</v>
      </c>
      <c r="B1211" s="112" t="s">
        <v>4408</v>
      </c>
      <c r="C1211" s="113" t="s">
        <v>4409</v>
      </c>
      <c r="D1211" s="99" t="s">
        <v>1682</v>
      </c>
      <c r="E1211" s="98">
        <v>480000</v>
      </c>
      <c r="F1211" s="95"/>
      <c r="H1211" s="98">
        <v>480000</v>
      </c>
    </row>
    <row r="1212" spans="1:8" s="1" customFormat="1" x14ac:dyDescent="0.25">
      <c r="A1212" s="96">
        <v>75</v>
      </c>
      <c r="B1212" s="112" t="s">
        <v>4410</v>
      </c>
      <c r="C1212" s="113" t="s">
        <v>1860</v>
      </c>
      <c r="D1212" s="99" t="s">
        <v>1682</v>
      </c>
      <c r="E1212" s="98">
        <v>480000</v>
      </c>
      <c r="F1212" s="95"/>
      <c r="H1212" s="98">
        <v>480000</v>
      </c>
    </row>
    <row r="1213" spans="1:8" s="1" customFormat="1" x14ac:dyDescent="0.25">
      <c r="A1213" s="96">
        <v>76</v>
      </c>
      <c r="B1213" s="112" t="s">
        <v>4411</v>
      </c>
      <c r="C1213" s="113" t="s">
        <v>66</v>
      </c>
      <c r="D1213" s="99" t="s">
        <v>1682</v>
      </c>
      <c r="E1213" s="98">
        <v>480000</v>
      </c>
      <c r="F1213" s="95"/>
      <c r="H1213" s="98">
        <v>480000</v>
      </c>
    </row>
    <row r="1214" spans="1:8" s="1" customFormat="1" x14ac:dyDescent="0.25">
      <c r="A1214" s="96">
        <v>77</v>
      </c>
      <c r="B1214" s="112" t="s">
        <v>4412</v>
      </c>
      <c r="C1214" s="113" t="s">
        <v>4413</v>
      </c>
      <c r="D1214" s="99" t="s">
        <v>756</v>
      </c>
      <c r="E1214" s="98">
        <v>430000</v>
      </c>
      <c r="F1214" s="95"/>
      <c r="H1214" s="98">
        <v>430000</v>
      </c>
    </row>
    <row r="1215" spans="1:8" s="1" customFormat="1" x14ac:dyDescent="0.25">
      <c r="A1215" s="96">
        <v>78</v>
      </c>
      <c r="B1215" s="112" t="s">
        <v>4414</v>
      </c>
      <c r="C1215" s="113" t="s">
        <v>422</v>
      </c>
      <c r="D1215" s="99" t="s">
        <v>1682</v>
      </c>
      <c r="E1215" s="98">
        <v>430000</v>
      </c>
      <c r="F1215" s="95"/>
      <c r="H1215" s="98">
        <v>430000</v>
      </c>
    </row>
    <row r="1216" spans="1:8" s="1" customFormat="1" x14ac:dyDescent="0.25">
      <c r="A1216" s="96">
        <v>79</v>
      </c>
      <c r="B1216" s="112" t="s">
        <v>4415</v>
      </c>
      <c r="C1216" s="113" t="s">
        <v>1268</v>
      </c>
      <c r="D1216" s="99" t="s">
        <v>1682</v>
      </c>
      <c r="E1216" s="98">
        <v>480000</v>
      </c>
      <c r="F1216" s="95"/>
      <c r="H1216" s="98">
        <v>480000</v>
      </c>
    </row>
    <row r="1217" spans="1:8" s="1" customFormat="1" x14ac:dyDescent="0.25">
      <c r="A1217" s="96">
        <v>80</v>
      </c>
      <c r="B1217" s="112" t="s">
        <v>4416</v>
      </c>
      <c r="C1217" s="113" t="s">
        <v>4417</v>
      </c>
      <c r="D1217" s="99" t="s">
        <v>1682</v>
      </c>
      <c r="E1217" s="98">
        <v>480000</v>
      </c>
      <c r="F1217" s="95"/>
      <c r="H1217" s="98">
        <v>480000</v>
      </c>
    </row>
    <row r="1218" spans="1:8" s="1" customFormat="1" x14ac:dyDescent="0.25">
      <c r="A1218" s="96">
        <v>81</v>
      </c>
      <c r="B1218" s="112" t="s">
        <v>4418</v>
      </c>
      <c r="C1218" s="113" t="s">
        <v>2229</v>
      </c>
      <c r="D1218" s="99" t="s">
        <v>1682</v>
      </c>
      <c r="E1218" s="98">
        <v>480000</v>
      </c>
      <c r="F1218" s="95"/>
      <c r="H1218" s="98">
        <v>480000</v>
      </c>
    </row>
    <row r="1219" spans="1:8" s="1" customFormat="1" x14ac:dyDescent="0.25">
      <c r="A1219" s="96">
        <v>82</v>
      </c>
      <c r="B1219" s="112" t="s">
        <v>4419</v>
      </c>
      <c r="C1219" s="113" t="s">
        <v>370</v>
      </c>
      <c r="D1219" s="99" t="s">
        <v>1682</v>
      </c>
      <c r="E1219" s="98">
        <v>480000</v>
      </c>
      <c r="F1219" s="95"/>
      <c r="H1219" s="98">
        <v>480000</v>
      </c>
    </row>
    <row r="1220" spans="1:8" s="1" customFormat="1" x14ac:dyDescent="0.25">
      <c r="A1220" s="96">
        <v>83</v>
      </c>
      <c r="B1220" s="112" t="s">
        <v>4420</v>
      </c>
      <c r="C1220" s="113" t="s">
        <v>1674</v>
      </c>
      <c r="D1220" s="99" t="s">
        <v>1682</v>
      </c>
      <c r="E1220" s="98">
        <v>480000</v>
      </c>
      <c r="F1220" s="95"/>
      <c r="H1220" s="98">
        <v>480000</v>
      </c>
    </row>
    <row r="1221" spans="1:8" s="1" customFormat="1" x14ac:dyDescent="0.25">
      <c r="A1221" s="96">
        <v>84</v>
      </c>
      <c r="B1221" s="112" t="s">
        <v>4421</v>
      </c>
      <c r="C1221" s="113" t="s">
        <v>367</v>
      </c>
      <c r="D1221" s="99" t="s">
        <v>1682</v>
      </c>
      <c r="E1221" s="98">
        <v>480000</v>
      </c>
      <c r="F1221" s="95"/>
      <c r="H1221" s="98">
        <v>480000</v>
      </c>
    </row>
    <row r="1222" spans="1:8" s="1" customFormat="1" x14ac:dyDescent="0.25">
      <c r="A1222" s="96">
        <v>85</v>
      </c>
      <c r="B1222" s="112" t="s">
        <v>4422</v>
      </c>
      <c r="C1222" s="113" t="s">
        <v>4423</v>
      </c>
      <c r="D1222" s="99" t="s">
        <v>1682</v>
      </c>
      <c r="E1222" s="98">
        <v>480000</v>
      </c>
      <c r="F1222" s="95"/>
      <c r="H1222" s="98">
        <v>480000</v>
      </c>
    </row>
    <row r="1223" spans="1:8" s="1" customFormat="1" x14ac:dyDescent="0.25">
      <c r="A1223" s="96">
        <v>86</v>
      </c>
      <c r="B1223" s="112" t="s">
        <v>4424</v>
      </c>
      <c r="C1223" s="113" t="s">
        <v>4425</v>
      </c>
      <c r="D1223" s="99" t="s">
        <v>756</v>
      </c>
      <c r="E1223" s="98">
        <v>430000</v>
      </c>
      <c r="F1223" s="95"/>
      <c r="H1223" s="98">
        <v>430000</v>
      </c>
    </row>
    <row r="1224" spans="1:8" s="1" customFormat="1" x14ac:dyDescent="0.25">
      <c r="A1224" s="96">
        <v>87</v>
      </c>
      <c r="B1224" s="112" t="s">
        <v>4426</v>
      </c>
      <c r="C1224" s="113" t="s">
        <v>4427</v>
      </c>
      <c r="D1224" s="99" t="s">
        <v>1682</v>
      </c>
      <c r="E1224" s="98">
        <v>480000</v>
      </c>
      <c r="F1224" s="95"/>
      <c r="G1224" s="98">
        <v>480000</v>
      </c>
    </row>
    <row r="1225" spans="1:8" s="1" customFormat="1" x14ac:dyDescent="0.25">
      <c r="A1225" s="96">
        <v>88</v>
      </c>
      <c r="B1225" s="112" t="s">
        <v>4428</v>
      </c>
      <c r="C1225" s="113" t="s">
        <v>1406</v>
      </c>
      <c r="D1225" s="99" t="s">
        <v>1682</v>
      </c>
      <c r="E1225" s="98">
        <v>480000</v>
      </c>
      <c r="F1225" s="95"/>
      <c r="G1225" s="98">
        <v>480000</v>
      </c>
    </row>
    <row r="1226" spans="1:8" s="1" customFormat="1" x14ac:dyDescent="0.25">
      <c r="A1226" s="96">
        <v>89</v>
      </c>
      <c r="B1226" s="112" t="s">
        <v>4429</v>
      </c>
      <c r="C1226" s="113" t="s">
        <v>3142</v>
      </c>
      <c r="D1226" s="99" t="s">
        <v>1682</v>
      </c>
      <c r="E1226" s="98">
        <v>480000</v>
      </c>
      <c r="F1226" s="95"/>
      <c r="G1226" s="98">
        <v>480000</v>
      </c>
    </row>
    <row r="1227" spans="1:8" s="1" customFormat="1" x14ac:dyDescent="0.25">
      <c r="A1227" s="96">
        <v>90</v>
      </c>
      <c r="B1227" s="112" t="s">
        <v>4430</v>
      </c>
      <c r="C1227" s="113" t="s">
        <v>1405</v>
      </c>
      <c r="D1227" s="99" t="s">
        <v>1682</v>
      </c>
      <c r="E1227" s="98">
        <v>480000</v>
      </c>
      <c r="F1227" s="95"/>
      <c r="G1227" s="98">
        <v>480000</v>
      </c>
    </row>
    <row r="1228" spans="1:8" s="1" customFormat="1" x14ac:dyDescent="0.25">
      <c r="A1228" s="96">
        <v>91</v>
      </c>
      <c r="B1228" s="112" t="s">
        <v>4431</v>
      </c>
      <c r="C1228" s="113" t="s">
        <v>1422</v>
      </c>
      <c r="D1228" s="99" t="s">
        <v>1682</v>
      </c>
      <c r="E1228" s="98">
        <v>480000</v>
      </c>
      <c r="F1228" s="95"/>
      <c r="G1228" s="98">
        <v>480000</v>
      </c>
    </row>
    <row r="1229" spans="1:8" s="1" customFormat="1" x14ac:dyDescent="0.25">
      <c r="A1229" s="96">
        <v>92</v>
      </c>
      <c r="B1229" s="112" t="s">
        <v>4432</v>
      </c>
      <c r="C1229" s="113" t="s">
        <v>1616</v>
      </c>
      <c r="D1229" s="99" t="s">
        <v>1682</v>
      </c>
      <c r="E1229" s="98">
        <v>480000</v>
      </c>
      <c r="F1229" s="95"/>
      <c r="G1229" s="98">
        <v>480000</v>
      </c>
    </row>
    <row r="1230" spans="1:8" s="1" customFormat="1" x14ac:dyDescent="0.25">
      <c r="A1230" s="96">
        <v>93</v>
      </c>
      <c r="B1230" s="112" t="s">
        <v>4433</v>
      </c>
      <c r="C1230" s="113" t="s">
        <v>93</v>
      </c>
      <c r="D1230" s="99" t="s">
        <v>1682</v>
      </c>
      <c r="E1230" s="98">
        <v>480000</v>
      </c>
      <c r="F1230" s="95"/>
      <c r="G1230" s="98">
        <v>480000</v>
      </c>
    </row>
    <row r="1231" spans="1:8" s="1" customFormat="1" x14ac:dyDescent="0.25">
      <c r="A1231" s="96">
        <v>94</v>
      </c>
      <c r="B1231" s="112" t="s">
        <v>4434</v>
      </c>
      <c r="C1231" s="113" t="s">
        <v>2685</v>
      </c>
      <c r="D1231" s="99" t="s">
        <v>1682</v>
      </c>
      <c r="E1231" s="98">
        <v>480000</v>
      </c>
      <c r="F1231" s="95"/>
      <c r="G1231" s="98">
        <v>480000</v>
      </c>
    </row>
    <row r="1232" spans="1:8" s="1" customFormat="1" x14ac:dyDescent="0.25">
      <c r="A1232" s="96">
        <v>95</v>
      </c>
      <c r="B1232" s="112" t="s">
        <v>4435</v>
      </c>
      <c r="C1232" s="113" t="s">
        <v>1738</v>
      </c>
      <c r="D1232" s="99" t="s">
        <v>1682</v>
      </c>
      <c r="E1232" s="98">
        <v>480000</v>
      </c>
      <c r="F1232" s="95"/>
      <c r="G1232" s="98">
        <v>480000</v>
      </c>
    </row>
    <row r="1233" spans="1:8" s="1" customFormat="1" x14ac:dyDescent="0.25">
      <c r="A1233" s="96">
        <v>96</v>
      </c>
      <c r="B1233" s="112" t="s">
        <v>4436</v>
      </c>
      <c r="C1233" s="113" t="s">
        <v>1472</v>
      </c>
      <c r="D1233" s="99" t="s">
        <v>1682</v>
      </c>
      <c r="E1233" s="98">
        <v>480000</v>
      </c>
      <c r="F1233" s="95"/>
      <c r="G1233" s="98">
        <v>480000</v>
      </c>
    </row>
    <row r="1234" spans="1:8" s="1" customFormat="1" x14ac:dyDescent="0.25">
      <c r="A1234" s="96">
        <v>97</v>
      </c>
      <c r="B1234" s="112" t="s">
        <v>4437</v>
      </c>
      <c r="C1234" s="113" t="s">
        <v>1737</v>
      </c>
      <c r="D1234" s="99" t="s">
        <v>1682</v>
      </c>
      <c r="E1234" s="98">
        <v>480000</v>
      </c>
      <c r="F1234" s="95"/>
      <c r="G1234" s="98">
        <v>480000</v>
      </c>
    </row>
    <row r="1235" spans="1:8" s="1" customFormat="1" x14ac:dyDescent="0.25">
      <c r="A1235" s="96">
        <v>98</v>
      </c>
      <c r="B1235" s="112" t="s">
        <v>4438</v>
      </c>
      <c r="C1235" s="113" t="s">
        <v>1472</v>
      </c>
      <c r="D1235" s="99" t="s">
        <v>1682</v>
      </c>
      <c r="E1235" s="98">
        <v>480000</v>
      </c>
      <c r="F1235" s="95"/>
      <c r="G1235" s="98">
        <v>480000</v>
      </c>
    </row>
    <row r="1236" spans="1:8" s="1" customFormat="1" x14ac:dyDescent="0.25">
      <c r="A1236" s="96">
        <v>99</v>
      </c>
      <c r="B1236" s="112" t="s">
        <v>4439</v>
      </c>
      <c r="C1236" s="113" t="s">
        <v>1475</v>
      </c>
      <c r="D1236" s="99" t="s">
        <v>1682</v>
      </c>
      <c r="E1236" s="98">
        <v>480000</v>
      </c>
      <c r="F1236" s="95"/>
      <c r="G1236" s="98">
        <v>480000</v>
      </c>
    </row>
    <row r="1237" spans="1:8" s="1" customFormat="1" x14ac:dyDescent="0.25">
      <c r="A1237" s="96">
        <v>100</v>
      </c>
      <c r="B1237" s="112" t="s">
        <v>4440</v>
      </c>
      <c r="C1237" s="113" t="s">
        <v>61</v>
      </c>
      <c r="D1237" s="99" t="s">
        <v>1682</v>
      </c>
      <c r="E1237" s="98">
        <v>480000</v>
      </c>
      <c r="F1237" s="95"/>
      <c r="H1237" s="98">
        <v>480000</v>
      </c>
    </row>
    <row r="1238" spans="1:8" s="1" customFormat="1" x14ac:dyDescent="0.25">
      <c r="A1238" s="96">
        <v>101</v>
      </c>
      <c r="B1238" s="112" t="s">
        <v>4441</v>
      </c>
      <c r="C1238" s="113" t="s">
        <v>94</v>
      </c>
      <c r="D1238" s="99" t="s">
        <v>1682</v>
      </c>
      <c r="E1238" s="98">
        <v>480000</v>
      </c>
      <c r="F1238" s="95"/>
      <c r="H1238" s="98">
        <v>480000</v>
      </c>
    </row>
    <row r="1239" spans="1:8" s="1" customFormat="1" x14ac:dyDescent="0.25">
      <c r="A1239" s="96">
        <v>102</v>
      </c>
      <c r="B1239" s="112" t="s">
        <v>4442</v>
      </c>
      <c r="C1239" s="113" t="s">
        <v>2973</v>
      </c>
      <c r="D1239" s="99" t="s">
        <v>1682</v>
      </c>
      <c r="E1239" s="98">
        <v>480000</v>
      </c>
      <c r="F1239" s="95"/>
      <c r="H1239" s="98">
        <v>480000</v>
      </c>
    </row>
    <row r="1240" spans="1:8" s="1" customFormat="1" x14ac:dyDescent="0.25">
      <c r="A1240" s="96">
        <v>103</v>
      </c>
      <c r="B1240" s="112" t="s">
        <v>4443</v>
      </c>
      <c r="C1240" s="113" t="s">
        <v>2730</v>
      </c>
      <c r="D1240" s="99" t="s">
        <v>1682</v>
      </c>
      <c r="E1240" s="98">
        <v>480000</v>
      </c>
      <c r="F1240" s="95"/>
      <c r="H1240" s="98">
        <v>480000</v>
      </c>
    </row>
    <row r="1241" spans="1:8" s="1" customFormat="1" x14ac:dyDescent="0.25">
      <c r="A1241" s="96">
        <v>104</v>
      </c>
      <c r="B1241" s="112" t="s">
        <v>4444</v>
      </c>
      <c r="C1241" s="113" t="s">
        <v>2729</v>
      </c>
      <c r="D1241" s="99" t="s">
        <v>1682</v>
      </c>
      <c r="E1241" s="98">
        <v>480000</v>
      </c>
      <c r="F1241" s="95"/>
      <c r="H1241" s="98">
        <v>480000</v>
      </c>
    </row>
    <row r="1242" spans="1:8" s="1" customFormat="1" x14ac:dyDescent="0.25">
      <c r="A1242" s="96">
        <v>105</v>
      </c>
      <c r="B1242" s="112" t="s">
        <v>4445</v>
      </c>
      <c r="C1242" s="113" t="s">
        <v>2731</v>
      </c>
      <c r="D1242" s="99" t="s">
        <v>1682</v>
      </c>
      <c r="E1242" s="98">
        <v>480000</v>
      </c>
      <c r="F1242" s="95"/>
      <c r="H1242" s="98">
        <v>480000</v>
      </c>
    </row>
    <row r="1243" spans="1:8" s="1" customFormat="1" x14ac:dyDescent="0.25">
      <c r="A1243" s="96">
        <v>106</v>
      </c>
      <c r="B1243" s="112" t="s">
        <v>4446</v>
      </c>
      <c r="C1243" s="113" t="s">
        <v>2732</v>
      </c>
      <c r="D1243" s="99" t="s">
        <v>1682</v>
      </c>
      <c r="E1243" s="98">
        <v>480000</v>
      </c>
      <c r="F1243" s="95"/>
      <c r="H1243" s="98">
        <v>480000</v>
      </c>
    </row>
    <row r="1244" spans="1:8" s="1" customFormat="1" x14ac:dyDescent="0.25">
      <c r="A1244" s="96">
        <v>107</v>
      </c>
      <c r="B1244" s="112" t="s">
        <v>4447</v>
      </c>
      <c r="C1244" s="113" t="s">
        <v>2974</v>
      </c>
      <c r="D1244" s="99" t="s">
        <v>1682</v>
      </c>
      <c r="E1244" s="98">
        <v>480000</v>
      </c>
      <c r="F1244" s="95"/>
      <c r="H1244" s="98">
        <v>480000</v>
      </c>
    </row>
    <row r="1245" spans="1:8" s="1" customFormat="1" x14ac:dyDescent="0.25">
      <c r="A1245" s="96">
        <v>108</v>
      </c>
      <c r="B1245" s="112" t="s">
        <v>4448</v>
      </c>
      <c r="C1245" s="113" t="s">
        <v>1734</v>
      </c>
      <c r="D1245" s="99" t="s">
        <v>1682</v>
      </c>
      <c r="E1245" s="98">
        <v>480000</v>
      </c>
      <c r="F1245" s="95"/>
      <c r="H1245" s="98">
        <v>480000</v>
      </c>
    </row>
    <row r="1246" spans="1:8" s="1" customFormat="1" x14ac:dyDescent="0.25">
      <c r="A1246" s="96">
        <v>109</v>
      </c>
      <c r="B1246" s="112" t="s">
        <v>4449</v>
      </c>
      <c r="C1246" s="113" t="s">
        <v>331</v>
      </c>
      <c r="D1246" s="99" t="s">
        <v>1682</v>
      </c>
      <c r="E1246" s="98">
        <v>480000</v>
      </c>
      <c r="F1246" s="95"/>
      <c r="H1246" s="98">
        <v>480000</v>
      </c>
    </row>
    <row r="1247" spans="1:8" s="1" customFormat="1" x14ac:dyDescent="0.25">
      <c r="A1247" s="96">
        <v>110</v>
      </c>
      <c r="B1247" s="112" t="s">
        <v>4450</v>
      </c>
      <c r="C1247" s="113" t="s">
        <v>1745</v>
      </c>
      <c r="D1247" s="99" t="s">
        <v>1682</v>
      </c>
      <c r="E1247" s="98">
        <v>480000</v>
      </c>
      <c r="F1247" s="95"/>
      <c r="H1247" s="98">
        <v>480000</v>
      </c>
    </row>
    <row r="1248" spans="1:8" s="1" customFormat="1" x14ac:dyDescent="0.25">
      <c r="A1248" s="96">
        <v>111</v>
      </c>
      <c r="B1248" s="112" t="s">
        <v>4451</v>
      </c>
      <c r="C1248" s="113" t="s">
        <v>1741</v>
      </c>
      <c r="D1248" s="99" t="s">
        <v>1682</v>
      </c>
      <c r="E1248" s="98">
        <v>480000</v>
      </c>
      <c r="F1248" s="95"/>
      <c r="H1248" s="98">
        <v>480000</v>
      </c>
    </row>
    <row r="1249" spans="1:8" s="1" customFormat="1" x14ac:dyDescent="0.25">
      <c r="A1249" s="96">
        <v>112</v>
      </c>
      <c r="B1249" s="112" t="s">
        <v>4452</v>
      </c>
      <c r="C1249" s="113" t="s">
        <v>2938</v>
      </c>
      <c r="D1249" s="99" t="s">
        <v>1682</v>
      </c>
      <c r="E1249" s="98">
        <v>480000</v>
      </c>
      <c r="F1249" s="95"/>
      <c r="H1249" s="98">
        <v>480000</v>
      </c>
    </row>
    <row r="1250" spans="1:8" s="1" customFormat="1" x14ac:dyDescent="0.25">
      <c r="A1250" s="96">
        <v>113</v>
      </c>
      <c r="B1250" s="112" t="s">
        <v>4453</v>
      </c>
      <c r="C1250" s="113" t="s">
        <v>1861</v>
      </c>
      <c r="D1250" s="99" t="s">
        <v>1682</v>
      </c>
      <c r="E1250" s="98">
        <v>480000</v>
      </c>
      <c r="F1250" s="95"/>
      <c r="H1250" s="98">
        <v>480000</v>
      </c>
    </row>
    <row r="1251" spans="1:8" s="1" customFormat="1" x14ac:dyDescent="0.25">
      <c r="A1251" s="96">
        <v>114</v>
      </c>
      <c r="B1251" s="112" t="s">
        <v>4454</v>
      </c>
      <c r="C1251" s="113" t="s">
        <v>1862</v>
      </c>
      <c r="D1251" s="99" t="s">
        <v>1682</v>
      </c>
      <c r="E1251" s="98">
        <v>480000</v>
      </c>
      <c r="F1251" s="95"/>
      <c r="H1251" s="98">
        <v>480000</v>
      </c>
    </row>
    <row r="1252" spans="1:8" s="1" customFormat="1" x14ac:dyDescent="0.25">
      <c r="A1252" s="96">
        <v>115</v>
      </c>
      <c r="B1252" s="112" t="s">
        <v>4455</v>
      </c>
      <c r="C1252" s="113" t="s">
        <v>45</v>
      </c>
      <c r="D1252" s="99" t="s">
        <v>1682</v>
      </c>
      <c r="E1252" s="98">
        <v>480000</v>
      </c>
      <c r="F1252" s="95"/>
      <c r="H1252" s="98">
        <v>480000</v>
      </c>
    </row>
    <row r="1253" spans="1:8" s="1" customFormat="1" x14ac:dyDescent="0.25">
      <c r="A1253" s="96">
        <v>116</v>
      </c>
      <c r="B1253" s="112" t="s">
        <v>4456</v>
      </c>
      <c r="C1253" s="113" t="s">
        <v>4457</v>
      </c>
      <c r="D1253" s="99" t="s">
        <v>1682</v>
      </c>
      <c r="E1253" s="98">
        <v>480000</v>
      </c>
      <c r="F1253" s="95"/>
      <c r="H1253" s="98">
        <v>480000</v>
      </c>
    </row>
    <row r="1254" spans="1:8" s="1" customFormat="1" x14ac:dyDescent="0.25">
      <c r="A1254" s="96">
        <v>117</v>
      </c>
      <c r="B1254" s="112" t="s">
        <v>4458</v>
      </c>
      <c r="C1254" s="113" t="s">
        <v>4459</v>
      </c>
      <c r="D1254" s="99" t="s">
        <v>1682</v>
      </c>
      <c r="E1254" s="98">
        <v>480000</v>
      </c>
      <c r="F1254" s="95"/>
      <c r="H1254" s="98">
        <v>480000</v>
      </c>
    </row>
    <row r="1255" spans="1:8" s="1" customFormat="1" x14ac:dyDescent="0.25">
      <c r="A1255" s="96">
        <v>118</v>
      </c>
      <c r="B1255" s="112" t="s">
        <v>4460</v>
      </c>
      <c r="C1255" s="113" t="s">
        <v>1858</v>
      </c>
      <c r="D1255" s="99" t="s">
        <v>1682</v>
      </c>
      <c r="E1255" s="98">
        <v>480000</v>
      </c>
      <c r="F1255" s="95"/>
      <c r="H1255" s="98">
        <v>480000</v>
      </c>
    </row>
    <row r="1256" spans="1:8" s="1" customFormat="1" x14ac:dyDescent="0.25">
      <c r="A1256" s="96">
        <v>119</v>
      </c>
      <c r="B1256" s="112" t="s">
        <v>4461</v>
      </c>
      <c r="C1256" s="113" t="s">
        <v>4462</v>
      </c>
      <c r="D1256" s="99" t="s">
        <v>1682</v>
      </c>
      <c r="E1256" s="98">
        <v>480000</v>
      </c>
      <c r="F1256" s="95"/>
      <c r="H1256" s="98">
        <v>480000</v>
      </c>
    </row>
    <row r="1257" spans="1:8" s="1" customFormat="1" x14ac:dyDescent="0.25">
      <c r="A1257" s="96">
        <v>120</v>
      </c>
      <c r="B1257" s="112" t="s">
        <v>4463</v>
      </c>
      <c r="C1257" s="113" t="s">
        <v>62</v>
      </c>
      <c r="D1257" s="99" t="s">
        <v>1682</v>
      </c>
      <c r="E1257" s="98">
        <v>480000</v>
      </c>
      <c r="F1257" s="95"/>
      <c r="H1257" s="98">
        <v>480000</v>
      </c>
    </row>
    <row r="1258" spans="1:8" s="1" customFormat="1" x14ac:dyDescent="0.25">
      <c r="A1258" s="96">
        <v>121</v>
      </c>
      <c r="B1258" s="112" t="s">
        <v>4464</v>
      </c>
      <c r="C1258" s="113" t="s">
        <v>2939</v>
      </c>
      <c r="D1258" s="99" t="s">
        <v>1682</v>
      </c>
      <c r="E1258" s="98">
        <v>480000</v>
      </c>
      <c r="F1258" s="95"/>
      <c r="H1258" s="98">
        <v>480000</v>
      </c>
    </row>
    <row r="1259" spans="1:8" s="1" customFormat="1" x14ac:dyDescent="0.25">
      <c r="A1259" s="96">
        <v>122</v>
      </c>
      <c r="B1259" s="112" t="s">
        <v>4465</v>
      </c>
      <c r="C1259" s="113" t="s">
        <v>4466</v>
      </c>
      <c r="D1259" s="99" t="s">
        <v>1682</v>
      </c>
      <c r="E1259" s="98">
        <v>480000</v>
      </c>
      <c r="F1259" s="95"/>
      <c r="H1259" s="98">
        <v>480000</v>
      </c>
    </row>
    <row r="1260" spans="1:8" s="1" customFormat="1" x14ac:dyDescent="0.25">
      <c r="A1260" s="96">
        <v>123</v>
      </c>
      <c r="B1260" s="112" t="s">
        <v>4467</v>
      </c>
      <c r="C1260" s="113" t="s">
        <v>1744</v>
      </c>
      <c r="D1260" s="99" t="s">
        <v>1682</v>
      </c>
      <c r="E1260" s="98">
        <v>480000</v>
      </c>
      <c r="F1260" s="95"/>
      <c r="H1260" s="98">
        <v>480000</v>
      </c>
    </row>
    <row r="1261" spans="1:8" s="1" customFormat="1" x14ac:dyDescent="0.25">
      <c r="A1261" s="96">
        <v>124</v>
      </c>
      <c r="B1261" s="112" t="s">
        <v>4468</v>
      </c>
      <c r="C1261" s="113" t="s">
        <v>1743</v>
      </c>
      <c r="D1261" s="99" t="s">
        <v>1682</v>
      </c>
      <c r="E1261" s="98">
        <v>480000</v>
      </c>
      <c r="F1261" s="95"/>
      <c r="H1261" s="98">
        <v>480000</v>
      </c>
    </row>
    <row r="1262" spans="1:8" s="1" customFormat="1" x14ac:dyDescent="0.25">
      <c r="A1262" s="96">
        <v>125</v>
      </c>
      <c r="B1262" s="112" t="s">
        <v>4469</v>
      </c>
      <c r="C1262" s="113" t="s">
        <v>1410</v>
      </c>
      <c r="D1262" s="99" t="s">
        <v>1682</v>
      </c>
      <c r="E1262" s="98">
        <v>480000</v>
      </c>
      <c r="F1262" s="95"/>
      <c r="H1262" s="98">
        <v>480000</v>
      </c>
    </row>
    <row r="1263" spans="1:8" s="1" customFormat="1" x14ac:dyDescent="0.25">
      <c r="A1263" s="96">
        <v>126</v>
      </c>
      <c r="B1263" s="112" t="s">
        <v>4470</v>
      </c>
      <c r="C1263" s="113" t="s">
        <v>1873</v>
      </c>
      <c r="D1263" s="99" t="s">
        <v>1682</v>
      </c>
      <c r="E1263" s="98">
        <v>480000</v>
      </c>
      <c r="F1263" s="95"/>
      <c r="H1263" s="98">
        <v>480000</v>
      </c>
    </row>
    <row r="1264" spans="1:8" s="1" customFormat="1" x14ac:dyDescent="0.25">
      <c r="A1264" s="96">
        <v>127</v>
      </c>
      <c r="B1264" s="112" t="s">
        <v>4471</v>
      </c>
      <c r="C1264" s="113" t="s">
        <v>1414</v>
      </c>
      <c r="D1264" s="99" t="s">
        <v>1682</v>
      </c>
      <c r="E1264" s="98">
        <v>480000</v>
      </c>
      <c r="F1264" s="95"/>
      <c r="H1264" s="98">
        <v>480000</v>
      </c>
    </row>
    <row r="1265" spans="1:8" s="1" customFormat="1" x14ac:dyDescent="0.25">
      <c r="A1265" s="96">
        <v>128</v>
      </c>
      <c r="B1265" s="112" t="s">
        <v>4472</v>
      </c>
      <c r="C1265" s="113" t="s">
        <v>390</v>
      </c>
      <c r="D1265" s="99" t="s">
        <v>1682</v>
      </c>
      <c r="E1265" s="98">
        <v>480000</v>
      </c>
      <c r="F1265" s="95"/>
      <c r="H1265" s="98">
        <v>480000</v>
      </c>
    </row>
    <row r="1266" spans="1:8" s="1" customFormat="1" x14ac:dyDescent="0.25">
      <c r="A1266" s="96">
        <v>129</v>
      </c>
      <c r="B1266" s="112" t="s">
        <v>4473</v>
      </c>
      <c r="C1266" s="113" t="s">
        <v>388</v>
      </c>
      <c r="D1266" s="99" t="s">
        <v>1682</v>
      </c>
      <c r="E1266" s="98">
        <v>480000</v>
      </c>
      <c r="F1266" s="95"/>
      <c r="H1266" s="98">
        <v>480000</v>
      </c>
    </row>
    <row r="1267" spans="1:8" s="1" customFormat="1" x14ac:dyDescent="0.25">
      <c r="A1267" s="96">
        <v>130</v>
      </c>
      <c r="B1267" s="112" t="s">
        <v>4474</v>
      </c>
      <c r="C1267" s="113" t="s">
        <v>1590</v>
      </c>
      <c r="D1267" s="99" t="s">
        <v>1682</v>
      </c>
      <c r="E1267" s="98">
        <v>480000</v>
      </c>
      <c r="F1267" s="95"/>
      <c r="H1267" s="98">
        <v>480000</v>
      </c>
    </row>
    <row r="1268" spans="1:8" s="1" customFormat="1" x14ac:dyDescent="0.25">
      <c r="A1268" s="96">
        <v>131</v>
      </c>
      <c r="B1268" s="112" t="s">
        <v>4475</v>
      </c>
      <c r="C1268" s="113" t="s">
        <v>2945</v>
      </c>
      <c r="D1268" s="99" t="s">
        <v>1682</v>
      </c>
      <c r="E1268" s="98">
        <v>480000</v>
      </c>
      <c r="F1268" s="95"/>
      <c r="G1268" s="98">
        <v>480000</v>
      </c>
    </row>
    <row r="1269" spans="1:8" s="1" customFormat="1" x14ac:dyDescent="0.25">
      <c r="A1269" s="96">
        <v>132</v>
      </c>
      <c r="B1269" s="112" t="s">
        <v>4476</v>
      </c>
      <c r="C1269" s="113" t="s">
        <v>1668</v>
      </c>
      <c r="D1269" s="99" t="s">
        <v>1682</v>
      </c>
      <c r="E1269" s="98">
        <v>480000</v>
      </c>
      <c r="F1269" s="95"/>
      <c r="G1269" s="98">
        <v>480000</v>
      </c>
    </row>
    <row r="1270" spans="1:8" s="1" customFormat="1" x14ac:dyDescent="0.25">
      <c r="A1270" s="96">
        <v>133</v>
      </c>
      <c r="B1270" s="112" t="s">
        <v>4477</v>
      </c>
      <c r="C1270" s="113" t="s">
        <v>1367</v>
      </c>
      <c r="D1270" s="99" t="s">
        <v>1682</v>
      </c>
      <c r="E1270" s="98">
        <v>480000</v>
      </c>
      <c r="F1270" s="95"/>
      <c r="G1270" s="98">
        <v>480000</v>
      </c>
    </row>
    <row r="1271" spans="1:8" s="1" customFormat="1" x14ac:dyDescent="0.25">
      <c r="A1271" s="96">
        <v>134</v>
      </c>
      <c r="B1271" s="112" t="s">
        <v>4478</v>
      </c>
      <c r="C1271" s="113" t="s">
        <v>4479</v>
      </c>
      <c r="D1271" s="99" t="s">
        <v>1682</v>
      </c>
      <c r="E1271" s="98">
        <v>480000</v>
      </c>
      <c r="F1271" s="95"/>
      <c r="G1271" s="98">
        <v>480000</v>
      </c>
    </row>
    <row r="1272" spans="1:8" s="1" customFormat="1" x14ac:dyDescent="0.25">
      <c r="A1272" s="96">
        <v>135</v>
      </c>
      <c r="B1272" s="112" t="s">
        <v>4480</v>
      </c>
      <c r="C1272" s="113" t="s">
        <v>4481</v>
      </c>
      <c r="D1272" s="99" t="s">
        <v>1682</v>
      </c>
      <c r="E1272" s="98">
        <v>480000</v>
      </c>
      <c r="F1272" s="95"/>
      <c r="G1272" s="98">
        <v>480000</v>
      </c>
    </row>
    <row r="1273" spans="1:8" s="1" customFormat="1" x14ac:dyDescent="0.25">
      <c r="A1273" s="96">
        <v>136</v>
      </c>
      <c r="B1273" s="112" t="s">
        <v>4482</v>
      </c>
      <c r="C1273" s="113" t="s">
        <v>1407</v>
      </c>
      <c r="D1273" s="99" t="s">
        <v>1682</v>
      </c>
      <c r="E1273" s="98">
        <v>480000</v>
      </c>
      <c r="F1273" s="95"/>
      <c r="G1273" s="98">
        <v>480000</v>
      </c>
    </row>
    <row r="1274" spans="1:8" s="1" customFormat="1" x14ac:dyDescent="0.25">
      <c r="A1274" s="96">
        <v>137</v>
      </c>
      <c r="B1274" s="112" t="s">
        <v>4483</v>
      </c>
      <c r="C1274" s="113" t="s">
        <v>2746</v>
      </c>
      <c r="D1274" s="99" t="s">
        <v>1682</v>
      </c>
      <c r="E1274" s="98">
        <v>480000</v>
      </c>
      <c r="F1274" s="95"/>
      <c r="G1274" s="98">
        <v>480000</v>
      </c>
    </row>
    <row r="1275" spans="1:8" s="1" customFormat="1" x14ac:dyDescent="0.25">
      <c r="A1275" s="96">
        <v>138</v>
      </c>
      <c r="B1275" s="112" t="s">
        <v>4484</v>
      </c>
      <c r="C1275" s="113" t="s">
        <v>1427</v>
      </c>
      <c r="D1275" s="99" t="s">
        <v>1682</v>
      </c>
      <c r="E1275" s="98">
        <v>480000</v>
      </c>
      <c r="F1275" s="95"/>
      <c r="G1275" s="98">
        <v>480000</v>
      </c>
    </row>
    <row r="1276" spans="1:8" s="1" customFormat="1" x14ac:dyDescent="0.25">
      <c r="A1276" s="96">
        <v>139</v>
      </c>
      <c r="B1276" s="112" t="s">
        <v>4485</v>
      </c>
      <c r="C1276" s="113" t="s">
        <v>4486</v>
      </c>
      <c r="D1276" s="99" t="s">
        <v>1682</v>
      </c>
      <c r="E1276" s="98">
        <v>480000</v>
      </c>
      <c r="F1276" s="95"/>
      <c r="G1276" s="98">
        <v>480000</v>
      </c>
    </row>
    <row r="1277" spans="1:8" s="1" customFormat="1" x14ac:dyDescent="0.25">
      <c r="A1277" s="96">
        <v>140</v>
      </c>
      <c r="B1277" s="112" t="s">
        <v>4487</v>
      </c>
      <c r="C1277" s="113" t="s">
        <v>4488</v>
      </c>
      <c r="D1277" s="99" t="s">
        <v>1682</v>
      </c>
      <c r="E1277" s="98">
        <v>480000</v>
      </c>
      <c r="F1277" s="95"/>
      <c r="G1277" s="98">
        <v>480000</v>
      </c>
    </row>
    <row r="1278" spans="1:8" s="1" customFormat="1" x14ac:dyDescent="0.25">
      <c r="A1278" s="96">
        <v>141</v>
      </c>
      <c r="B1278" s="112" t="s">
        <v>4489</v>
      </c>
      <c r="C1278" s="113" t="s">
        <v>2751</v>
      </c>
      <c r="D1278" s="99" t="s">
        <v>1682</v>
      </c>
      <c r="E1278" s="98">
        <v>480000</v>
      </c>
      <c r="F1278" s="95"/>
      <c r="G1278" s="98">
        <v>480000</v>
      </c>
    </row>
    <row r="1279" spans="1:8" s="1" customFormat="1" x14ac:dyDescent="0.25">
      <c r="A1279" s="96">
        <v>142</v>
      </c>
      <c r="B1279" s="112" t="s">
        <v>4490</v>
      </c>
      <c r="C1279" s="113" t="s">
        <v>1368</v>
      </c>
      <c r="D1279" s="99" t="s">
        <v>1682</v>
      </c>
      <c r="E1279" s="98">
        <v>480000</v>
      </c>
      <c r="F1279" s="95"/>
      <c r="G1279" s="98">
        <v>480000</v>
      </c>
    </row>
    <row r="1280" spans="1:8" s="1" customFormat="1" x14ac:dyDescent="0.25">
      <c r="A1280" s="96">
        <v>143</v>
      </c>
      <c r="B1280" s="112" t="s">
        <v>4491</v>
      </c>
      <c r="C1280" s="113" t="s">
        <v>1649</v>
      </c>
      <c r="D1280" s="99" t="s">
        <v>1682</v>
      </c>
      <c r="E1280" s="98">
        <v>480000</v>
      </c>
      <c r="F1280" s="95"/>
      <c r="G1280" s="98">
        <v>480000</v>
      </c>
    </row>
    <row r="1281" spans="1:8" s="1" customFormat="1" x14ac:dyDescent="0.25">
      <c r="A1281" s="96">
        <v>144</v>
      </c>
      <c r="B1281" s="112" t="s">
        <v>4492</v>
      </c>
      <c r="C1281" s="113" t="s">
        <v>1676</v>
      </c>
      <c r="D1281" s="99" t="s">
        <v>1682</v>
      </c>
      <c r="E1281" s="98">
        <v>480000</v>
      </c>
      <c r="F1281" s="95"/>
      <c r="H1281" s="98">
        <v>480000</v>
      </c>
    </row>
    <row r="1282" spans="1:8" s="1" customFormat="1" x14ac:dyDescent="0.25">
      <c r="A1282" s="96">
        <v>145</v>
      </c>
      <c r="B1282" s="112" t="s">
        <v>4493</v>
      </c>
      <c r="C1282" s="113" t="s">
        <v>1607</v>
      </c>
      <c r="D1282" s="99" t="s">
        <v>1682</v>
      </c>
      <c r="E1282" s="98">
        <v>480000</v>
      </c>
      <c r="F1282" s="95"/>
      <c r="H1282" s="98">
        <v>480000</v>
      </c>
    </row>
    <row r="1283" spans="1:8" s="1" customFormat="1" x14ac:dyDescent="0.25">
      <c r="A1283" s="96">
        <v>146</v>
      </c>
      <c r="B1283" s="112" t="s">
        <v>4494</v>
      </c>
      <c r="C1283" s="113" t="s">
        <v>1803</v>
      </c>
      <c r="D1283" s="99" t="s">
        <v>1682</v>
      </c>
      <c r="E1283" s="98">
        <v>480000</v>
      </c>
      <c r="F1283" s="95"/>
      <c r="H1283" s="98">
        <v>480000</v>
      </c>
    </row>
    <row r="1284" spans="1:8" s="1" customFormat="1" x14ac:dyDescent="0.25">
      <c r="A1284" s="96">
        <v>147</v>
      </c>
      <c r="B1284" s="112" t="s">
        <v>4495</v>
      </c>
      <c r="C1284" s="113" t="s">
        <v>1746</v>
      </c>
      <c r="D1284" s="99" t="s">
        <v>1682</v>
      </c>
      <c r="E1284" s="98">
        <v>480000</v>
      </c>
      <c r="F1284" s="95"/>
      <c r="H1284" s="98">
        <v>480000</v>
      </c>
    </row>
    <row r="1285" spans="1:8" s="1" customFormat="1" x14ac:dyDescent="0.25">
      <c r="A1285" s="96">
        <v>148</v>
      </c>
      <c r="B1285" s="112" t="s">
        <v>4496</v>
      </c>
      <c r="C1285" s="113" t="s">
        <v>1565</v>
      </c>
      <c r="D1285" s="99" t="s">
        <v>1682</v>
      </c>
      <c r="E1285" s="98">
        <v>480000</v>
      </c>
      <c r="F1285" s="95"/>
      <c r="H1285" s="98">
        <v>480000</v>
      </c>
    </row>
    <row r="1286" spans="1:8" s="1" customFormat="1" x14ac:dyDescent="0.25">
      <c r="A1286" s="96">
        <v>149</v>
      </c>
      <c r="B1286" s="112" t="s">
        <v>4497</v>
      </c>
      <c r="C1286" s="113" t="s">
        <v>1739</v>
      </c>
      <c r="D1286" s="99" t="s">
        <v>1682</v>
      </c>
      <c r="E1286" s="98">
        <v>480000</v>
      </c>
      <c r="F1286" s="95"/>
      <c r="H1286" s="98">
        <v>480000</v>
      </c>
    </row>
    <row r="1287" spans="1:8" s="1" customFormat="1" x14ac:dyDescent="0.25">
      <c r="A1287" s="96">
        <v>150</v>
      </c>
      <c r="B1287" s="112" t="s">
        <v>4498</v>
      </c>
      <c r="C1287" s="113" t="s">
        <v>2992</v>
      </c>
      <c r="D1287" s="99" t="s">
        <v>1682</v>
      </c>
      <c r="E1287" s="98">
        <v>480000</v>
      </c>
      <c r="F1287" s="95"/>
      <c r="H1287" s="98">
        <v>480000</v>
      </c>
    </row>
    <row r="1288" spans="1:8" s="1" customFormat="1" x14ac:dyDescent="0.25">
      <c r="A1288" s="96">
        <v>151</v>
      </c>
      <c r="B1288" s="112" t="s">
        <v>4499</v>
      </c>
      <c r="C1288" s="113" t="s">
        <v>1289</v>
      </c>
      <c r="D1288" s="99" t="s">
        <v>1682</v>
      </c>
      <c r="E1288" s="98">
        <v>480000</v>
      </c>
      <c r="F1288" s="95"/>
      <c r="H1288" s="98">
        <v>480000</v>
      </c>
    </row>
    <row r="1289" spans="1:8" s="1" customFormat="1" x14ac:dyDescent="0.25">
      <c r="A1289" s="96">
        <v>152</v>
      </c>
      <c r="B1289" s="112" t="s">
        <v>4500</v>
      </c>
      <c r="C1289" s="113" t="s">
        <v>4501</v>
      </c>
      <c r="D1289" s="99" t="s">
        <v>1682</v>
      </c>
      <c r="E1289" s="98">
        <v>480000</v>
      </c>
      <c r="F1289" s="95"/>
      <c r="H1289" s="98">
        <v>480000</v>
      </c>
    </row>
    <row r="1290" spans="1:8" s="1" customFormat="1" x14ac:dyDescent="0.25">
      <c r="A1290" s="96">
        <v>153</v>
      </c>
      <c r="B1290" s="112" t="s">
        <v>4502</v>
      </c>
      <c r="C1290" s="113" t="s">
        <v>289</v>
      </c>
      <c r="D1290" s="99" t="s">
        <v>1682</v>
      </c>
      <c r="E1290" s="98">
        <v>480000</v>
      </c>
      <c r="F1290" s="95"/>
      <c r="H1290" s="98">
        <v>480000</v>
      </c>
    </row>
    <row r="1291" spans="1:8" s="1" customFormat="1" x14ac:dyDescent="0.25">
      <c r="A1291" s="96">
        <v>154</v>
      </c>
      <c r="B1291" s="112" t="s">
        <v>4503</v>
      </c>
      <c r="C1291" s="113" t="s">
        <v>4504</v>
      </c>
      <c r="D1291" s="99" t="s">
        <v>1682</v>
      </c>
      <c r="E1291" s="98">
        <v>480000</v>
      </c>
      <c r="F1291" s="95"/>
      <c r="H1291" s="98">
        <v>480000</v>
      </c>
    </row>
    <row r="1292" spans="1:8" s="1" customFormat="1" x14ac:dyDescent="0.25">
      <c r="A1292" s="96">
        <v>155</v>
      </c>
      <c r="B1292" s="112" t="s">
        <v>4505</v>
      </c>
      <c r="C1292" s="113" t="s">
        <v>4506</v>
      </c>
      <c r="D1292" s="99" t="s">
        <v>3220</v>
      </c>
      <c r="E1292" s="98">
        <v>640000</v>
      </c>
      <c r="F1292" s="95"/>
      <c r="H1292" s="98">
        <v>640000</v>
      </c>
    </row>
    <row r="1293" spans="1:8" s="1" customFormat="1" x14ac:dyDescent="0.25">
      <c r="A1293" s="96">
        <v>156</v>
      </c>
      <c r="B1293" s="112" t="s">
        <v>4507</v>
      </c>
      <c r="C1293" s="113" t="s">
        <v>4508</v>
      </c>
      <c r="D1293" s="99" t="s">
        <v>1682</v>
      </c>
      <c r="E1293" s="98">
        <v>480000</v>
      </c>
      <c r="F1293" s="95"/>
      <c r="H1293" s="98">
        <v>480000</v>
      </c>
    </row>
    <row r="1294" spans="1:8" s="1" customFormat="1" x14ac:dyDescent="0.25">
      <c r="A1294" s="96">
        <v>157</v>
      </c>
      <c r="B1294" s="112" t="s">
        <v>4509</v>
      </c>
      <c r="C1294" s="113" t="s">
        <v>4510</v>
      </c>
      <c r="D1294" s="99" t="s">
        <v>1682</v>
      </c>
      <c r="E1294" s="98">
        <v>480000</v>
      </c>
      <c r="F1294" s="95"/>
      <c r="H1294" s="98">
        <v>480000</v>
      </c>
    </row>
    <row r="1295" spans="1:8" s="1" customFormat="1" x14ac:dyDescent="0.25">
      <c r="A1295" s="96">
        <v>158</v>
      </c>
      <c r="B1295" s="112" t="s">
        <v>4511</v>
      </c>
      <c r="C1295" s="113" t="s">
        <v>286</v>
      </c>
      <c r="D1295" s="99" t="s">
        <v>1682</v>
      </c>
      <c r="E1295" s="98">
        <v>480000</v>
      </c>
      <c r="F1295" s="95"/>
      <c r="H1295" s="98">
        <v>480000</v>
      </c>
    </row>
    <row r="1296" spans="1:8" s="1" customFormat="1" x14ac:dyDescent="0.25">
      <c r="A1296" s="96">
        <v>159</v>
      </c>
      <c r="B1296" s="112" t="s">
        <v>4512</v>
      </c>
      <c r="C1296" s="113" t="s">
        <v>291</v>
      </c>
      <c r="D1296" s="99" t="s">
        <v>1682</v>
      </c>
      <c r="E1296" s="98">
        <v>480000</v>
      </c>
      <c r="F1296" s="95"/>
      <c r="H1296" s="98">
        <v>480000</v>
      </c>
    </row>
    <row r="1297" spans="1:8" s="1" customFormat="1" x14ac:dyDescent="0.25">
      <c r="A1297" s="96">
        <v>160</v>
      </c>
      <c r="B1297" s="112" t="s">
        <v>4513</v>
      </c>
      <c r="C1297" s="113" t="s">
        <v>464</v>
      </c>
      <c r="D1297" s="99" t="s">
        <v>1682</v>
      </c>
      <c r="E1297" s="98">
        <v>480000</v>
      </c>
      <c r="F1297" s="95"/>
      <c r="H1297" s="98">
        <v>480000</v>
      </c>
    </row>
    <row r="1298" spans="1:8" s="1" customFormat="1" x14ac:dyDescent="0.25">
      <c r="A1298" s="96">
        <v>161</v>
      </c>
      <c r="B1298" s="112" t="s">
        <v>4514</v>
      </c>
      <c r="C1298" s="113" t="s">
        <v>4515</v>
      </c>
      <c r="D1298" s="99" t="s">
        <v>1682</v>
      </c>
      <c r="E1298" s="98">
        <v>480000</v>
      </c>
      <c r="F1298" s="95"/>
      <c r="H1298" s="98">
        <v>480000</v>
      </c>
    </row>
    <row r="1299" spans="1:8" s="1" customFormat="1" x14ac:dyDescent="0.25">
      <c r="A1299" s="96">
        <v>162</v>
      </c>
      <c r="B1299" s="112" t="s">
        <v>4516</v>
      </c>
      <c r="C1299" s="113" t="s">
        <v>2538</v>
      </c>
      <c r="D1299" s="99" t="s">
        <v>1682</v>
      </c>
      <c r="E1299" s="98">
        <v>480000</v>
      </c>
      <c r="F1299" s="95"/>
      <c r="H1299" s="98">
        <v>480000</v>
      </c>
    </row>
    <row r="1300" spans="1:8" s="1" customFormat="1" x14ac:dyDescent="0.25">
      <c r="A1300" s="96">
        <v>163</v>
      </c>
      <c r="B1300" s="112" t="s">
        <v>4517</v>
      </c>
      <c r="C1300" s="113" t="s">
        <v>2985</v>
      </c>
      <c r="D1300" s="99" t="s">
        <v>1682</v>
      </c>
      <c r="E1300" s="98">
        <v>480000</v>
      </c>
      <c r="F1300" s="95"/>
      <c r="H1300" s="98">
        <v>480000</v>
      </c>
    </row>
    <row r="1301" spans="1:8" s="1" customFormat="1" x14ac:dyDescent="0.25">
      <c r="A1301" s="96">
        <v>164</v>
      </c>
      <c r="B1301" s="112" t="s">
        <v>4518</v>
      </c>
      <c r="C1301" s="113" t="s">
        <v>325</v>
      </c>
      <c r="D1301" s="99" t="s">
        <v>1682</v>
      </c>
      <c r="E1301" s="98">
        <v>480000</v>
      </c>
      <c r="F1301" s="95"/>
      <c r="H1301" s="98">
        <v>480000</v>
      </c>
    </row>
    <row r="1302" spans="1:8" s="1" customFormat="1" x14ac:dyDescent="0.25">
      <c r="A1302" s="96">
        <v>165</v>
      </c>
      <c r="B1302" s="112" t="s">
        <v>4519</v>
      </c>
      <c r="C1302" s="113" t="s">
        <v>4520</v>
      </c>
      <c r="D1302" s="99" t="s">
        <v>1682</v>
      </c>
      <c r="E1302" s="98">
        <v>480000</v>
      </c>
      <c r="F1302" s="95"/>
      <c r="H1302" s="98">
        <v>480000</v>
      </c>
    </row>
    <row r="1303" spans="1:8" s="1" customFormat="1" x14ac:dyDescent="0.25">
      <c r="A1303" s="96">
        <v>166</v>
      </c>
      <c r="B1303" s="112" t="s">
        <v>4521</v>
      </c>
      <c r="C1303" s="113" t="s">
        <v>4522</v>
      </c>
      <c r="D1303" s="99" t="s">
        <v>1682</v>
      </c>
      <c r="E1303" s="98">
        <v>480000</v>
      </c>
      <c r="F1303" s="95"/>
      <c r="H1303" s="98">
        <v>480000</v>
      </c>
    </row>
    <row r="1304" spans="1:8" s="1" customFormat="1" x14ac:dyDescent="0.25">
      <c r="A1304" s="96">
        <v>167</v>
      </c>
      <c r="B1304" s="112" t="s">
        <v>4523</v>
      </c>
      <c r="C1304" s="113" t="s">
        <v>24</v>
      </c>
      <c r="D1304" s="99" t="s">
        <v>1682</v>
      </c>
      <c r="E1304" s="98">
        <v>480000</v>
      </c>
      <c r="F1304" s="95"/>
      <c r="H1304" s="98">
        <v>480000</v>
      </c>
    </row>
    <row r="1305" spans="1:8" s="1" customFormat="1" x14ac:dyDescent="0.25">
      <c r="A1305" s="96">
        <v>168</v>
      </c>
      <c r="B1305" s="112" t="s">
        <v>4524</v>
      </c>
      <c r="C1305" s="113" t="s">
        <v>4525</v>
      </c>
      <c r="D1305" s="99" t="s">
        <v>1682</v>
      </c>
      <c r="E1305" s="98">
        <v>480000</v>
      </c>
      <c r="F1305" s="95"/>
      <c r="H1305" s="98">
        <v>480000</v>
      </c>
    </row>
    <row r="1306" spans="1:8" s="1" customFormat="1" x14ac:dyDescent="0.25">
      <c r="A1306" s="96">
        <v>169</v>
      </c>
      <c r="B1306" s="112" t="s">
        <v>4526</v>
      </c>
      <c r="C1306" s="113" t="s">
        <v>51</v>
      </c>
      <c r="D1306" s="99" t="s">
        <v>1682</v>
      </c>
      <c r="E1306" s="98">
        <v>480000</v>
      </c>
      <c r="F1306" s="95"/>
      <c r="H1306" s="98">
        <v>480000</v>
      </c>
    </row>
    <row r="1307" spans="1:8" s="1" customFormat="1" x14ac:dyDescent="0.25">
      <c r="A1307" s="96">
        <v>170</v>
      </c>
      <c r="B1307" s="112" t="s">
        <v>4527</v>
      </c>
      <c r="C1307" s="113" t="s">
        <v>4528</v>
      </c>
      <c r="D1307" s="99" t="s">
        <v>1682</v>
      </c>
      <c r="E1307" s="98">
        <v>480000</v>
      </c>
      <c r="F1307" s="95"/>
      <c r="H1307" s="98">
        <v>480000</v>
      </c>
    </row>
    <row r="1308" spans="1:8" s="1" customFormat="1" x14ac:dyDescent="0.25">
      <c r="A1308" s="96">
        <v>171</v>
      </c>
      <c r="B1308" s="112" t="s">
        <v>4529</v>
      </c>
      <c r="C1308" s="113" t="s">
        <v>1259</v>
      </c>
      <c r="D1308" s="99" t="s">
        <v>1682</v>
      </c>
      <c r="E1308" s="98">
        <v>480000</v>
      </c>
      <c r="F1308" s="95"/>
      <c r="H1308" s="98">
        <v>480000</v>
      </c>
    </row>
    <row r="1309" spans="1:8" s="1" customFormat="1" x14ac:dyDescent="0.25">
      <c r="A1309" s="96">
        <v>172</v>
      </c>
      <c r="B1309" s="112" t="s">
        <v>4530</v>
      </c>
      <c r="C1309" s="113" t="s">
        <v>1395</v>
      </c>
      <c r="D1309" s="99" t="s">
        <v>1682</v>
      </c>
      <c r="E1309" s="98">
        <v>480000</v>
      </c>
      <c r="F1309" s="95"/>
      <c r="H1309" s="98">
        <v>480000</v>
      </c>
    </row>
    <row r="1310" spans="1:8" s="1" customFormat="1" x14ac:dyDescent="0.25">
      <c r="A1310" s="96">
        <v>173</v>
      </c>
      <c r="B1310" s="112" t="s">
        <v>4531</v>
      </c>
      <c r="C1310" s="113" t="s">
        <v>3250</v>
      </c>
      <c r="D1310" s="99" t="s">
        <v>756</v>
      </c>
      <c r="E1310" s="98">
        <v>430000</v>
      </c>
      <c r="F1310" s="95"/>
      <c r="H1310" s="98">
        <v>430000</v>
      </c>
    </row>
    <row r="1311" spans="1:8" s="1" customFormat="1" x14ac:dyDescent="0.25">
      <c r="A1311" s="96">
        <v>174</v>
      </c>
      <c r="B1311" s="112" t="s">
        <v>4532</v>
      </c>
      <c r="C1311" s="113" t="s">
        <v>3216</v>
      </c>
      <c r="D1311" s="99" t="s">
        <v>756</v>
      </c>
      <c r="E1311" s="98">
        <v>430000</v>
      </c>
      <c r="F1311" s="95"/>
      <c r="H1311" s="98">
        <v>430000</v>
      </c>
    </row>
    <row r="1312" spans="1:8" s="1" customFormat="1" x14ac:dyDescent="0.25">
      <c r="A1312" s="96">
        <v>175</v>
      </c>
      <c r="B1312" s="112" t="s">
        <v>4533</v>
      </c>
      <c r="C1312" s="113" t="s">
        <v>2753</v>
      </c>
      <c r="D1312" s="99" t="s">
        <v>1682</v>
      </c>
      <c r="E1312" s="98">
        <v>480000</v>
      </c>
      <c r="F1312" s="95"/>
      <c r="H1312" s="98">
        <v>480000</v>
      </c>
    </row>
    <row r="1313" spans="1:8" s="1" customFormat="1" x14ac:dyDescent="0.25">
      <c r="A1313" s="96">
        <v>176</v>
      </c>
      <c r="B1313" s="112" t="s">
        <v>4534</v>
      </c>
      <c r="C1313" s="113" t="s">
        <v>368</v>
      </c>
      <c r="D1313" s="99" t="s">
        <v>1682</v>
      </c>
      <c r="E1313" s="98">
        <v>480000</v>
      </c>
      <c r="F1313" s="95"/>
      <c r="H1313" s="98">
        <v>480000</v>
      </c>
    </row>
    <row r="1314" spans="1:8" s="1" customFormat="1" x14ac:dyDescent="0.25">
      <c r="A1314" s="96">
        <v>177</v>
      </c>
      <c r="B1314" s="112" t="s">
        <v>4535</v>
      </c>
      <c r="C1314" s="113" t="s">
        <v>2954</v>
      </c>
      <c r="D1314" s="99" t="s">
        <v>1682</v>
      </c>
      <c r="E1314" s="98">
        <v>480000</v>
      </c>
      <c r="F1314" s="95"/>
      <c r="H1314" s="98">
        <v>480000</v>
      </c>
    </row>
    <row r="1315" spans="1:8" s="1" customFormat="1" x14ac:dyDescent="0.25">
      <c r="A1315" s="96">
        <v>178</v>
      </c>
      <c r="B1315" s="112" t="s">
        <v>4536</v>
      </c>
      <c r="C1315" s="113" t="s">
        <v>3384</v>
      </c>
      <c r="D1315" s="99" t="s">
        <v>756</v>
      </c>
      <c r="E1315" s="98">
        <v>430000</v>
      </c>
      <c r="F1315" s="95"/>
      <c r="H1315" s="98">
        <v>430000</v>
      </c>
    </row>
    <row r="1316" spans="1:8" s="1" customFormat="1" x14ac:dyDescent="0.25">
      <c r="A1316" s="96">
        <v>179</v>
      </c>
      <c r="B1316" s="112" t="s">
        <v>4537</v>
      </c>
      <c r="C1316" s="113" t="s">
        <v>3383</v>
      </c>
      <c r="D1316" s="99" t="s">
        <v>756</v>
      </c>
      <c r="E1316" s="98">
        <v>430000</v>
      </c>
      <c r="F1316" s="95"/>
      <c r="H1316" s="98">
        <v>430000</v>
      </c>
    </row>
    <row r="1317" spans="1:8" s="1" customFormat="1" x14ac:dyDescent="0.25">
      <c r="A1317" s="96">
        <v>180</v>
      </c>
      <c r="B1317" s="112" t="s">
        <v>4538</v>
      </c>
      <c r="C1317" s="113" t="s">
        <v>450</v>
      </c>
      <c r="D1317" s="99" t="s">
        <v>1682</v>
      </c>
      <c r="E1317" s="98">
        <v>480000</v>
      </c>
      <c r="F1317" s="95"/>
      <c r="G1317" s="98">
        <v>480000</v>
      </c>
      <c r="H1317" s="28">
        <f>SUM(H1163:H1316)</f>
        <v>60570000</v>
      </c>
    </row>
    <row r="1318" spans="1:8" s="1" customFormat="1" x14ac:dyDescent="0.25">
      <c r="A1318" s="96">
        <v>181</v>
      </c>
      <c r="B1318" s="112" t="s">
        <v>4539</v>
      </c>
      <c r="C1318" s="113" t="s">
        <v>2627</v>
      </c>
      <c r="D1318" s="99" t="s">
        <v>1682</v>
      </c>
      <c r="E1318" s="98">
        <v>480000</v>
      </c>
      <c r="F1318" s="95"/>
      <c r="G1318" s="98">
        <v>480000</v>
      </c>
    </row>
    <row r="1319" spans="1:8" s="1" customFormat="1" x14ac:dyDescent="0.25">
      <c r="A1319" s="96">
        <v>182</v>
      </c>
      <c r="B1319" s="112" t="s">
        <v>4540</v>
      </c>
      <c r="C1319" s="113" t="s">
        <v>2625</v>
      </c>
      <c r="D1319" s="99" t="s">
        <v>1682</v>
      </c>
      <c r="E1319" s="98">
        <v>480000</v>
      </c>
      <c r="F1319" s="95"/>
      <c r="G1319" s="98">
        <v>480000</v>
      </c>
    </row>
    <row r="1320" spans="1:8" s="1" customFormat="1" x14ac:dyDescent="0.25">
      <c r="A1320" s="96">
        <v>183</v>
      </c>
      <c r="B1320" s="112" t="s">
        <v>4541</v>
      </c>
      <c r="C1320" s="113" t="s">
        <v>406</v>
      </c>
      <c r="D1320" s="99" t="s">
        <v>1682</v>
      </c>
      <c r="E1320" s="98">
        <v>480000</v>
      </c>
      <c r="F1320" s="95"/>
      <c r="G1320" s="98">
        <v>480000</v>
      </c>
    </row>
    <row r="1321" spans="1:8" s="1" customFormat="1" x14ac:dyDescent="0.25">
      <c r="A1321" s="96">
        <v>184</v>
      </c>
      <c r="B1321" s="112" t="s">
        <v>4542</v>
      </c>
      <c r="C1321" s="113" t="s">
        <v>1338</v>
      </c>
      <c r="D1321" s="99" t="s">
        <v>1682</v>
      </c>
      <c r="E1321" s="98">
        <v>480000</v>
      </c>
      <c r="F1321" s="95"/>
      <c r="G1321" s="98">
        <v>480000</v>
      </c>
    </row>
    <row r="1322" spans="1:8" s="1" customFormat="1" x14ac:dyDescent="0.25">
      <c r="A1322" s="96">
        <v>185</v>
      </c>
      <c r="B1322" s="112" t="s">
        <v>4543</v>
      </c>
      <c r="C1322" s="113" t="s">
        <v>1657</v>
      </c>
      <c r="D1322" s="99" t="s">
        <v>1682</v>
      </c>
      <c r="E1322" s="98">
        <v>480000</v>
      </c>
      <c r="F1322" s="95"/>
      <c r="G1322" s="98">
        <v>480000</v>
      </c>
    </row>
    <row r="1323" spans="1:8" s="1" customFormat="1" x14ac:dyDescent="0.25">
      <c r="A1323" s="96">
        <v>186</v>
      </c>
      <c r="B1323" s="112" t="s">
        <v>4544</v>
      </c>
      <c r="C1323" s="113" t="s">
        <v>1659</v>
      </c>
      <c r="D1323" s="99" t="s">
        <v>1682</v>
      </c>
      <c r="E1323" s="98">
        <v>480000</v>
      </c>
      <c r="F1323" s="95"/>
      <c r="G1323" s="98">
        <v>480000</v>
      </c>
    </row>
    <row r="1324" spans="1:8" s="1" customFormat="1" x14ac:dyDescent="0.25">
      <c r="A1324" s="96">
        <v>187</v>
      </c>
      <c r="B1324" s="112" t="s">
        <v>4545</v>
      </c>
      <c r="C1324" s="113" t="s">
        <v>4546</v>
      </c>
      <c r="D1324" s="99" t="s">
        <v>1682</v>
      </c>
      <c r="E1324" s="98">
        <v>480000</v>
      </c>
      <c r="F1324" s="95"/>
      <c r="G1324" s="98">
        <v>480000</v>
      </c>
    </row>
    <row r="1325" spans="1:8" s="1" customFormat="1" x14ac:dyDescent="0.25">
      <c r="A1325" s="96">
        <v>188</v>
      </c>
      <c r="B1325" s="112" t="s">
        <v>4547</v>
      </c>
      <c r="C1325" s="113" t="s">
        <v>446</v>
      </c>
      <c r="D1325" s="99" t="s">
        <v>1682</v>
      </c>
      <c r="E1325" s="98">
        <v>480000</v>
      </c>
      <c r="F1325" s="95"/>
      <c r="G1325" s="98">
        <v>480000</v>
      </c>
    </row>
    <row r="1326" spans="1:8" s="1" customFormat="1" x14ac:dyDescent="0.25">
      <c r="A1326" s="96">
        <v>189</v>
      </c>
      <c r="B1326" s="112" t="s">
        <v>4548</v>
      </c>
      <c r="C1326" s="113" t="s">
        <v>4549</v>
      </c>
      <c r="D1326" s="99" t="s">
        <v>1682</v>
      </c>
      <c r="E1326" s="98">
        <v>480000</v>
      </c>
      <c r="F1326" s="95"/>
      <c r="G1326" s="98">
        <v>480000</v>
      </c>
    </row>
    <row r="1327" spans="1:8" s="1" customFormat="1" x14ac:dyDescent="0.25">
      <c r="A1327" s="96">
        <v>190</v>
      </c>
      <c r="B1327" s="112" t="s">
        <v>4550</v>
      </c>
      <c r="C1327" s="113" t="s">
        <v>1730</v>
      </c>
      <c r="D1327" s="99" t="s">
        <v>1682</v>
      </c>
      <c r="E1327" s="98">
        <v>480000</v>
      </c>
      <c r="F1327" s="95"/>
      <c r="G1327" s="98">
        <v>480000</v>
      </c>
    </row>
    <row r="1328" spans="1:8" s="1" customFormat="1" x14ac:dyDescent="0.25">
      <c r="A1328" s="96">
        <v>191</v>
      </c>
      <c r="B1328" s="112" t="s">
        <v>4551</v>
      </c>
      <c r="C1328" s="113" t="s">
        <v>1763</v>
      </c>
      <c r="D1328" s="99" t="s">
        <v>1682</v>
      </c>
      <c r="E1328" s="98">
        <v>480000</v>
      </c>
      <c r="F1328" s="95"/>
      <c r="G1328" s="98">
        <v>480000</v>
      </c>
    </row>
    <row r="1329" spans="1:10" s="1" customFormat="1" x14ac:dyDescent="0.25">
      <c r="A1329" s="96">
        <v>192</v>
      </c>
      <c r="B1329" s="112" t="s">
        <v>4552</v>
      </c>
      <c r="C1329" s="113" t="s">
        <v>1762</v>
      </c>
      <c r="D1329" s="99" t="s">
        <v>1682</v>
      </c>
      <c r="E1329" s="98">
        <v>480000</v>
      </c>
      <c r="F1329" s="95"/>
      <c r="G1329" s="98">
        <v>480000</v>
      </c>
    </row>
    <row r="1330" spans="1:10" s="1" customFormat="1" x14ac:dyDescent="0.25">
      <c r="A1330" s="96">
        <v>193</v>
      </c>
      <c r="B1330" s="112" t="s">
        <v>4553</v>
      </c>
      <c r="C1330" s="113" t="s">
        <v>1442</v>
      </c>
      <c r="D1330" s="99" t="s">
        <v>1682</v>
      </c>
      <c r="E1330" s="98">
        <v>480000</v>
      </c>
      <c r="F1330" s="95"/>
      <c r="G1330" s="98">
        <v>480000</v>
      </c>
    </row>
    <row r="1331" spans="1:10" s="1" customFormat="1" x14ac:dyDescent="0.25">
      <c r="A1331" s="96">
        <v>194</v>
      </c>
      <c r="B1331" s="112" t="s">
        <v>4554</v>
      </c>
      <c r="C1331" s="113" t="s">
        <v>1563</v>
      </c>
      <c r="D1331" s="99" t="s">
        <v>1682</v>
      </c>
      <c r="E1331" s="98">
        <v>480000</v>
      </c>
      <c r="F1331" s="95"/>
      <c r="G1331" s="98">
        <v>480000</v>
      </c>
    </row>
    <row r="1332" spans="1:10" s="1" customFormat="1" x14ac:dyDescent="0.25">
      <c r="A1332" s="96">
        <v>195</v>
      </c>
      <c r="B1332" s="112" t="s">
        <v>4555</v>
      </c>
      <c r="C1332" s="113" t="s">
        <v>1290</v>
      </c>
      <c r="D1332" s="99" t="s">
        <v>1682</v>
      </c>
      <c r="E1332" s="98">
        <v>480000</v>
      </c>
      <c r="F1332" s="95"/>
      <c r="G1332" s="98">
        <v>480000</v>
      </c>
    </row>
    <row r="1333" spans="1:10" s="1" customFormat="1" x14ac:dyDescent="0.25">
      <c r="A1333" s="96">
        <v>196</v>
      </c>
      <c r="B1333" s="112" t="s">
        <v>4556</v>
      </c>
      <c r="C1333" s="113" t="s">
        <v>1567</v>
      </c>
      <c r="D1333" s="99" t="s">
        <v>1682</v>
      </c>
      <c r="E1333" s="98">
        <v>480000</v>
      </c>
      <c r="F1333" s="95"/>
      <c r="G1333" s="98">
        <v>480000</v>
      </c>
    </row>
    <row r="1334" spans="1:10" s="1" customFormat="1" x14ac:dyDescent="0.25">
      <c r="A1334" s="96">
        <v>197</v>
      </c>
      <c r="B1334" s="112" t="s">
        <v>4557</v>
      </c>
      <c r="C1334" s="113" t="s">
        <v>1566</v>
      </c>
      <c r="D1334" s="99" t="s">
        <v>1682</v>
      </c>
      <c r="E1334" s="98">
        <v>480000</v>
      </c>
      <c r="F1334" s="95"/>
      <c r="G1334" s="98">
        <v>480000</v>
      </c>
    </row>
    <row r="1335" spans="1:10" s="1" customFormat="1" x14ac:dyDescent="0.25">
      <c r="A1335" s="96">
        <v>198</v>
      </c>
      <c r="B1335" s="112" t="s">
        <v>4558</v>
      </c>
      <c r="C1335" s="104" t="s">
        <v>4565</v>
      </c>
      <c r="D1335" s="99" t="s">
        <v>1682</v>
      </c>
      <c r="E1335" s="98">
        <v>480000</v>
      </c>
      <c r="F1335" s="95"/>
      <c r="G1335" s="98">
        <v>480000</v>
      </c>
    </row>
    <row r="1336" spans="1:10" s="1" customFormat="1" x14ac:dyDescent="0.25">
      <c r="A1336" s="96">
        <v>199</v>
      </c>
      <c r="B1336" s="112" t="s">
        <v>4559</v>
      </c>
      <c r="C1336" s="104" t="s">
        <v>4566</v>
      </c>
      <c r="D1336" s="99" t="s">
        <v>1682</v>
      </c>
      <c r="E1336" s="98">
        <v>480000</v>
      </c>
      <c r="F1336" s="95"/>
      <c r="G1336" s="98">
        <v>480000</v>
      </c>
    </row>
    <row r="1337" spans="1:10" s="1" customFormat="1" x14ac:dyDescent="0.25">
      <c r="A1337" s="96">
        <v>200</v>
      </c>
      <c r="B1337" s="112" t="s">
        <v>4560</v>
      </c>
      <c r="C1337" s="104" t="s">
        <v>4567</v>
      </c>
      <c r="D1337" s="99" t="s">
        <v>3220</v>
      </c>
      <c r="E1337" s="106">
        <v>640000</v>
      </c>
      <c r="F1337" s="95"/>
      <c r="G1337" s="106">
        <v>640000</v>
      </c>
    </row>
    <row r="1338" spans="1:10" s="1" customFormat="1" x14ac:dyDescent="0.25">
      <c r="A1338" s="96">
        <v>201</v>
      </c>
      <c r="B1338" s="112" t="s">
        <v>4561</v>
      </c>
      <c r="C1338" s="104" t="s">
        <v>4568</v>
      </c>
      <c r="D1338" s="99" t="s">
        <v>1682</v>
      </c>
      <c r="E1338" s="98">
        <v>480000</v>
      </c>
      <c r="F1338" s="95"/>
      <c r="G1338" s="98">
        <v>480000</v>
      </c>
    </row>
    <row r="1339" spans="1:10" s="1" customFormat="1" x14ac:dyDescent="0.25">
      <c r="A1339" s="96">
        <v>202</v>
      </c>
      <c r="B1339" s="112" t="s">
        <v>4562</v>
      </c>
      <c r="C1339" s="104" t="s">
        <v>4569</v>
      </c>
      <c r="D1339" s="99" t="s">
        <v>1682</v>
      </c>
      <c r="E1339" s="98">
        <v>480000</v>
      </c>
      <c r="F1339" s="95"/>
      <c r="G1339" s="98">
        <v>480000</v>
      </c>
    </row>
    <row r="1340" spans="1:10" s="1" customFormat="1" x14ac:dyDescent="0.25">
      <c r="A1340" s="96">
        <v>203</v>
      </c>
      <c r="B1340" s="112" t="s">
        <v>4563</v>
      </c>
      <c r="C1340" s="104" t="s">
        <v>4570</v>
      </c>
      <c r="D1340" s="99" t="s">
        <v>1682</v>
      </c>
      <c r="E1340" s="98">
        <v>480000</v>
      </c>
      <c r="F1340" s="95"/>
      <c r="G1340" s="98">
        <v>480000</v>
      </c>
    </row>
    <row r="1341" spans="1:10" s="1" customFormat="1" x14ac:dyDescent="0.25">
      <c r="A1341" s="96">
        <v>204</v>
      </c>
      <c r="B1341" s="112" t="s">
        <v>4564</v>
      </c>
      <c r="C1341" s="104" t="s">
        <v>4571</v>
      </c>
      <c r="D1341" s="99" t="s">
        <v>1682</v>
      </c>
      <c r="E1341" s="98">
        <v>480000</v>
      </c>
      <c r="F1341" s="95"/>
      <c r="G1341" s="98">
        <v>480000</v>
      </c>
    </row>
    <row r="1342" spans="1:10" s="1" customFormat="1" x14ac:dyDescent="0.25">
      <c r="A1342" s="181" t="s">
        <v>3221</v>
      </c>
      <c r="B1342" s="182"/>
      <c r="C1342" s="182"/>
      <c r="D1342" s="183"/>
      <c r="E1342" s="114">
        <f>SUM(E1138:E1341)</f>
        <v>97800000</v>
      </c>
      <c r="F1342" s="115"/>
      <c r="G1342" s="28">
        <f>SUM(G1138:G1341)</f>
        <v>37230000</v>
      </c>
      <c r="H1342" s="28">
        <f>G1342+H1317</f>
        <v>97800000</v>
      </c>
      <c r="J1342" s="1">
        <f>480+480+150</f>
        <v>1110</v>
      </c>
    </row>
    <row r="1343" spans="1:10" s="1" customFormat="1" ht="15.75" x14ac:dyDescent="0.25">
      <c r="A1343" s="184" t="s">
        <v>4327</v>
      </c>
      <c r="B1343" s="185"/>
      <c r="C1343" s="185"/>
      <c r="D1343" s="185"/>
      <c r="E1343" s="185"/>
      <c r="F1343" s="186"/>
    </row>
    <row r="1344" spans="1:10" s="1" customFormat="1" x14ac:dyDescent="0.25">
      <c r="A1344" s="187" t="s">
        <v>4572</v>
      </c>
      <c r="B1344" s="187"/>
      <c r="C1344" s="187"/>
      <c r="D1344" s="187"/>
      <c r="E1344" s="187"/>
      <c r="F1344" s="187"/>
    </row>
    <row r="1345" spans="1:10" s="1" customFormat="1" x14ac:dyDescent="0.25">
      <c r="A1345" s="188" t="s">
        <v>10</v>
      </c>
      <c r="B1345" s="188"/>
      <c r="C1345" s="108" t="s">
        <v>11</v>
      </c>
      <c r="D1345" s="108" t="s">
        <v>12</v>
      </c>
      <c r="E1345" s="189" t="s">
        <v>13</v>
      </c>
      <c r="F1345" s="189"/>
      <c r="J1345" s="1">
        <f>480*5</f>
        <v>2400</v>
      </c>
    </row>
    <row r="1346" spans="1:10" s="1" customFormat="1" x14ac:dyDescent="0.25">
      <c r="A1346" s="108"/>
      <c r="B1346" s="108"/>
      <c r="C1346" s="108"/>
      <c r="D1346" s="108"/>
      <c r="E1346" s="109"/>
      <c r="F1346" s="109"/>
    </row>
    <row r="1347" spans="1:10" s="1" customFormat="1" x14ac:dyDescent="0.25">
      <c r="A1347" s="108"/>
      <c r="B1347" s="108"/>
      <c r="C1347" s="108"/>
      <c r="D1347" s="108"/>
      <c r="E1347" s="109"/>
      <c r="F1347" s="109"/>
      <c r="H1347" s="1">
        <f>3000*10%</f>
        <v>300</v>
      </c>
    </row>
    <row r="1348" spans="1:10" s="1" customFormat="1" x14ac:dyDescent="0.25">
      <c r="A1348" s="108"/>
      <c r="B1348" s="108"/>
      <c r="C1348" s="108"/>
      <c r="D1348" s="108"/>
      <c r="E1348" s="109"/>
      <c r="F1348" s="109"/>
    </row>
    <row r="1349" spans="1:10" s="1" customFormat="1" x14ac:dyDescent="0.25">
      <c r="A1349" s="108"/>
      <c r="B1349" s="108"/>
      <c r="C1349" s="108"/>
      <c r="D1349" s="108"/>
      <c r="E1349" s="109"/>
      <c r="F1349" s="109"/>
    </row>
    <row r="1350" spans="1:10" s="1" customFormat="1" x14ac:dyDescent="0.25">
      <c r="A1350" s="38"/>
      <c r="B1350" s="38"/>
      <c r="C1350" s="108" t="s">
        <v>224</v>
      </c>
      <c r="D1350" s="108" t="s">
        <v>225</v>
      </c>
      <c r="E1350" s="189" t="s">
        <v>226</v>
      </c>
      <c r="F1350" s="189"/>
    </row>
    <row r="1351" spans="1:10" s="1" customFormat="1" ht="15.75" x14ac:dyDescent="0.25">
      <c r="A1351" s="8"/>
      <c r="B1351" s="177" t="s">
        <v>14</v>
      </c>
      <c r="C1351" s="177"/>
      <c r="D1351" s="2"/>
      <c r="E1351" s="24"/>
      <c r="F1351" s="12"/>
      <c r="G1351" s="1">
        <f>27*80</f>
        <v>2160</v>
      </c>
    </row>
    <row r="1352" spans="1:10" s="1" customFormat="1" ht="15.75" x14ac:dyDescent="0.25">
      <c r="A1352" s="11" t="s">
        <v>4574</v>
      </c>
      <c r="B1352" s="12"/>
      <c r="C1352" s="12"/>
      <c r="D1352" s="2"/>
      <c r="E1352" s="24"/>
      <c r="F1352" s="12"/>
    </row>
    <row r="1353" spans="1:10" s="1" customFormat="1" ht="15.75" x14ac:dyDescent="0.25">
      <c r="A1353" s="11" t="s">
        <v>4573</v>
      </c>
      <c r="B1353" s="12"/>
      <c r="C1353" s="12"/>
      <c r="D1353" s="2"/>
      <c r="E1353" s="24"/>
      <c r="F1353" s="12"/>
    </row>
    <row r="1354" spans="1:10" s="1" customFormat="1" ht="15.75" x14ac:dyDescent="0.25">
      <c r="A1354" s="11"/>
      <c r="B1354" s="12"/>
      <c r="C1354" s="12"/>
      <c r="D1354" s="12"/>
      <c r="E1354" s="27"/>
      <c r="F1354" s="12"/>
    </row>
    <row r="1355" spans="1:10" s="1" customFormat="1" ht="15.75" x14ac:dyDescent="0.25">
      <c r="A1355" s="11"/>
      <c r="B1355" s="12"/>
      <c r="C1355" s="12"/>
      <c r="D1355" s="12"/>
      <c r="E1355" s="12"/>
      <c r="F1355" s="12"/>
    </row>
    <row r="1356" spans="1:10" s="1" customFormat="1" ht="15.75" x14ac:dyDescent="0.25">
      <c r="A1356" s="11"/>
      <c r="B1356" s="12"/>
      <c r="C1356" s="12"/>
      <c r="D1356" s="12"/>
      <c r="E1356" s="12"/>
      <c r="F1356" s="12"/>
    </row>
    <row r="1357" spans="1:10" s="1" customFormat="1" x14ac:dyDescent="0.25">
      <c r="A1357" s="12"/>
      <c r="B1357" s="12"/>
      <c r="C1357" s="12"/>
      <c r="D1357" s="12"/>
      <c r="E1357" s="12"/>
      <c r="F1357" s="12"/>
    </row>
    <row r="1358" spans="1:10" s="1" customFormat="1" x14ac:dyDescent="0.25">
      <c r="A1358" s="12"/>
      <c r="B1358" s="12"/>
      <c r="C1358" s="12"/>
      <c r="D1358" s="12"/>
      <c r="E1358" s="12"/>
      <c r="F1358" s="12"/>
    </row>
    <row r="1359" spans="1:10" s="1" customFormat="1" x14ac:dyDescent="0.25"/>
    <row r="1360" spans="1:10" s="1" customFormat="1" x14ac:dyDescent="0.25"/>
    <row r="1361" s="1" customFormat="1" x14ac:dyDescent="0.25"/>
    <row r="1362" s="1" customFormat="1" x14ac:dyDescent="0.25"/>
    <row r="1363" s="1" customFormat="1" x14ac:dyDescent="0.25"/>
    <row r="1364" s="1" customFormat="1" x14ac:dyDescent="0.25"/>
    <row r="1365" s="1" customFormat="1" x14ac:dyDescent="0.25"/>
    <row r="1366" s="1" customFormat="1" x14ac:dyDescent="0.25"/>
    <row r="1367" s="1" customFormat="1" x14ac:dyDescent="0.25"/>
    <row r="1368" s="1" customFormat="1" x14ac:dyDescent="0.25"/>
    <row r="1369" s="1" customFormat="1" x14ac:dyDescent="0.25"/>
    <row r="1370" s="1" customFormat="1" x14ac:dyDescent="0.25"/>
    <row r="1371" s="1" customFormat="1" x14ac:dyDescent="0.25"/>
    <row r="1372" s="1" customFormat="1" x14ac:dyDescent="0.25"/>
    <row r="1373" s="1" customFormat="1" x14ac:dyDescent="0.25"/>
    <row r="1374" s="1" customFormat="1" x14ac:dyDescent="0.25"/>
    <row r="1375" s="1" customFormat="1" x14ac:dyDescent="0.25"/>
    <row r="1376" s="1" customFormat="1" x14ac:dyDescent="0.25"/>
    <row r="1377" spans="1:8" s="1" customFormat="1" x14ac:dyDescent="0.25"/>
    <row r="1378" spans="1:8" s="1" customFormat="1" ht="18.75" x14ac:dyDescent="0.3">
      <c r="A1378" s="178" t="s">
        <v>0</v>
      </c>
      <c r="B1378" s="178"/>
      <c r="C1378" s="178"/>
      <c r="D1378" s="178"/>
      <c r="E1378" s="178"/>
      <c r="F1378" s="178"/>
    </row>
    <row r="1379" spans="1:8" s="1" customFormat="1" ht="18.75" x14ac:dyDescent="0.3">
      <c r="A1379" s="179" t="s">
        <v>1</v>
      </c>
      <c r="B1379" s="179"/>
      <c r="C1379" s="179"/>
      <c r="D1379" s="179"/>
      <c r="E1379" s="179"/>
      <c r="F1379" s="179"/>
    </row>
    <row r="1380" spans="1:8" s="1" customFormat="1" ht="18.75" x14ac:dyDescent="0.3">
      <c r="A1380" s="101"/>
      <c r="B1380" s="101"/>
      <c r="C1380" s="101"/>
      <c r="D1380" s="101"/>
      <c r="E1380" s="101"/>
      <c r="F1380" s="101"/>
    </row>
    <row r="1381" spans="1:8" s="1" customFormat="1" ht="22.5" x14ac:dyDescent="0.3">
      <c r="A1381" s="191" t="s">
        <v>2</v>
      </c>
      <c r="B1381" s="191"/>
      <c r="C1381" s="191"/>
      <c r="D1381" s="191"/>
      <c r="E1381" s="191"/>
      <c r="F1381" s="191"/>
    </row>
    <row r="1382" spans="1:8" s="1" customFormat="1" ht="22.5" x14ac:dyDescent="0.3">
      <c r="A1382" s="31"/>
      <c r="B1382" s="31"/>
      <c r="C1382" s="31"/>
      <c r="D1382" s="31"/>
      <c r="E1382" s="31"/>
      <c r="F1382" s="31"/>
    </row>
    <row r="1383" spans="1:8" s="1" customFormat="1" x14ac:dyDescent="0.25">
      <c r="A1383" s="3" t="s">
        <v>3</v>
      </c>
      <c r="B1383" s="3" t="s">
        <v>4</v>
      </c>
      <c r="C1383" s="4" t="s">
        <v>5</v>
      </c>
      <c r="D1383" s="3" t="s">
        <v>6</v>
      </c>
      <c r="E1383" s="13" t="s">
        <v>7</v>
      </c>
      <c r="F1383" s="3" t="s">
        <v>8</v>
      </c>
    </row>
    <row r="1384" spans="1:8" s="1" customFormat="1" x14ac:dyDescent="0.25">
      <c r="A1384" s="96">
        <v>1</v>
      </c>
      <c r="B1384" s="19" t="s">
        <v>4027</v>
      </c>
      <c r="C1384" s="104" t="s">
        <v>3964</v>
      </c>
      <c r="D1384" s="105" t="s">
        <v>3220</v>
      </c>
      <c r="E1384" s="106">
        <v>640000</v>
      </c>
      <c r="F1384" s="95"/>
      <c r="H1384" s="98">
        <v>640000</v>
      </c>
    </row>
    <row r="1385" spans="1:8" s="1" customFormat="1" x14ac:dyDescent="0.25">
      <c r="A1385" s="96">
        <v>2</v>
      </c>
      <c r="B1385" s="19" t="s">
        <v>4028</v>
      </c>
      <c r="C1385" s="104" t="s">
        <v>1816</v>
      </c>
      <c r="D1385" s="105" t="s">
        <v>1682</v>
      </c>
      <c r="E1385" s="106">
        <v>480000</v>
      </c>
      <c r="F1385" s="95"/>
      <c r="H1385" s="98">
        <v>480000</v>
      </c>
    </row>
    <row r="1386" spans="1:8" s="1" customFormat="1" x14ac:dyDescent="0.25">
      <c r="A1386" s="96">
        <v>3</v>
      </c>
      <c r="B1386" s="19" t="s">
        <v>4029</v>
      </c>
      <c r="C1386" s="104" t="s">
        <v>460</v>
      </c>
      <c r="D1386" s="105" t="s">
        <v>1682</v>
      </c>
      <c r="E1386" s="106">
        <v>480000</v>
      </c>
      <c r="F1386" s="95"/>
      <c r="H1386" s="98">
        <v>480000</v>
      </c>
    </row>
    <row r="1387" spans="1:8" s="1" customFormat="1" x14ac:dyDescent="0.25">
      <c r="A1387" s="96">
        <v>4</v>
      </c>
      <c r="B1387" s="19" t="s">
        <v>4030</v>
      </c>
      <c r="C1387" s="104" t="s">
        <v>3965</v>
      </c>
      <c r="D1387" s="105" t="s">
        <v>1682</v>
      </c>
      <c r="E1387" s="106">
        <v>480000</v>
      </c>
      <c r="F1387" s="95"/>
      <c r="H1387" s="98">
        <v>480000</v>
      </c>
    </row>
    <row r="1388" spans="1:8" s="1" customFormat="1" x14ac:dyDescent="0.25">
      <c r="A1388" s="96">
        <v>5</v>
      </c>
      <c r="B1388" s="19" t="s">
        <v>4031</v>
      </c>
      <c r="C1388" s="104" t="s">
        <v>1262</v>
      </c>
      <c r="D1388" s="105" t="s">
        <v>1682</v>
      </c>
      <c r="E1388" s="106">
        <v>480000</v>
      </c>
      <c r="F1388" s="95"/>
      <c r="H1388" s="98">
        <v>480000</v>
      </c>
    </row>
    <row r="1389" spans="1:8" s="1" customFormat="1" x14ac:dyDescent="0.25">
      <c r="A1389" s="96">
        <v>6</v>
      </c>
      <c r="B1389" s="19" t="s">
        <v>4032</v>
      </c>
      <c r="C1389" s="104" t="s">
        <v>2233</v>
      </c>
      <c r="D1389" s="105" t="s">
        <v>1682</v>
      </c>
      <c r="E1389" s="106">
        <v>480000</v>
      </c>
      <c r="F1389" s="95"/>
      <c r="H1389" s="98">
        <v>480000</v>
      </c>
    </row>
    <row r="1390" spans="1:8" s="1" customFormat="1" x14ac:dyDescent="0.25">
      <c r="A1390" s="96">
        <v>7</v>
      </c>
      <c r="B1390" s="19" t="s">
        <v>4033</v>
      </c>
      <c r="C1390" s="104" t="s">
        <v>1771</v>
      </c>
      <c r="D1390" s="105" t="s">
        <v>1682</v>
      </c>
      <c r="E1390" s="106">
        <v>480000</v>
      </c>
      <c r="F1390" s="95"/>
      <c r="H1390" s="98">
        <v>480000</v>
      </c>
    </row>
    <row r="1391" spans="1:8" s="1" customFormat="1" x14ac:dyDescent="0.25">
      <c r="A1391" s="96">
        <v>8</v>
      </c>
      <c r="B1391" s="19" t="s">
        <v>4034</v>
      </c>
      <c r="C1391" s="104" t="s">
        <v>3966</v>
      </c>
      <c r="D1391" s="105" t="s">
        <v>1682</v>
      </c>
      <c r="E1391" s="106">
        <v>480000</v>
      </c>
      <c r="F1391" s="95"/>
      <c r="H1391" s="98">
        <v>480000</v>
      </c>
    </row>
    <row r="1392" spans="1:8" s="1" customFormat="1" x14ac:dyDescent="0.25">
      <c r="A1392" s="96">
        <v>9</v>
      </c>
      <c r="B1392" s="19" t="s">
        <v>4035</v>
      </c>
      <c r="C1392" s="104" t="s">
        <v>1658</v>
      </c>
      <c r="D1392" s="105" t="s">
        <v>1682</v>
      </c>
      <c r="E1392" s="106">
        <v>480000</v>
      </c>
      <c r="F1392" s="95"/>
      <c r="H1392" s="98">
        <v>480000</v>
      </c>
    </row>
    <row r="1393" spans="1:10" s="1" customFormat="1" x14ac:dyDescent="0.25">
      <c r="A1393" s="96">
        <v>10</v>
      </c>
      <c r="B1393" s="19" t="s">
        <v>4036</v>
      </c>
      <c r="C1393" s="104" t="s">
        <v>248</v>
      </c>
      <c r="D1393" s="105" t="s">
        <v>1682</v>
      </c>
      <c r="E1393" s="106">
        <v>480000</v>
      </c>
      <c r="F1393" s="95"/>
      <c r="H1393" s="98">
        <v>480000</v>
      </c>
    </row>
    <row r="1394" spans="1:10" s="1" customFormat="1" x14ac:dyDescent="0.25">
      <c r="A1394" s="96">
        <v>11</v>
      </c>
      <c r="B1394" s="19" t="s">
        <v>4037</v>
      </c>
      <c r="C1394" s="104" t="s">
        <v>249</v>
      </c>
      <c r="D1394" s="105" t="s">
        <v>1682</v>
      </c>
      <c r="E1394" s="106">
        <v>480000</v>
      </c>
      <c r="F1394" s="95"/>
      <c r="H1394" s="98">
        <v>480000</v>
      </c>
    </row>
    <row r="1395" spans="1:10" s="1" customFormat="1" x14ac:dyDescent="0.25">
      <c r="A1395" s="96">
        <v>12</v>
      </c>
      <c r="B1395" s="19" t="s">
        <v>4038</v>
      </c>
      <c r="C1395" s="104" t="s">
        <v>251</v>
      </c>
      <c r="D1395" s="105" t="s">
        <v>1682</v>
      </c>
      <c r="E1395" s="106">
        <v>480000</v>
      </c>
      <c r="F1395" s="95"/>
      <c r="H1395" s="98">
        <v>480000</v>
      </c>
    </row>
    <row r="1396" spans="1:10" s="1" customFormat="1" x14ac:dyDescent="0.25">
      <c r="A1396" s="96">
        <v>13</v>
      </c>
      <c r="B1396" s="19" t="s">
        <v>4039</v>
      </c>
      <c r="C1396" s="104" t="s">
        <v>247</v>
      </c>
      <c r="D1396" s="105" t="s">
        <v>1682</v>
      </c>
      <c r="E1396" s="106">
        <v>480000</v>
      </c>
      <c r="F1396" s="95"/>
      <c r="H1396" s="98">
        <v>480000</v>
      </c>
    </row>
    <row r="1397" spans="1:10" s="1" customFormat="1" x14ac:dyDescent="0.25">
      <c r="A1397" s="96">
        <v>14</v>
      </c>
      <c r="B1397" s="19" t="s">
        <v>4040</v>
      </c>
      <c r="C1397" s="104" t="s">
        <v>73</v>
      </c>
      <c r="D1397" s="105" t="s">
        <v>1682</v>
      </c>
      <c r="E1397" s="106">
        <v>480000</v>
      </c>
      <c r="F1397" s="95"/>
      <c r="H1397" s="98">
        <v>480000</v>
      </c>
    </row>
    <row r="1398" spans="1:10" s="1" customFormat="1" x14ac:dyDescent="0.25">
      <c r="A1398" s="96">
        <v>15</v>
      </c>
      <c r="B1398" s="19" t="s">
        <v>4041</v>
      </c>
      <c r="C1398" s="104" t="s">
        <v>369</v>
      </c>
      <c r="D1398" s="105" t="s">
        <v>1682</v>
      </c>
      <c r="E1398" s="106">
        <v>480000</v>
      </c>
      <c r="F1398" s="95"/>
      <c r="H1398" s="98">
        <v>480000</v>
      </c>
      <c r="J1398" s="1">
        <f>910+150</f>
        <v>1060</v>
      </c>
    </row>
    <row r="1399" spans="1:10" s="1" customFormat="1" x14ac:dyDescent="0.25">
      <c r="A1399" s="96">
        <v>16</v>
      </c>
      <c r="B1399" s="19" t="s">
        <v>4042</v>
      </c>
      <c r="C1399" s="104" t="s">
        <v>250</v>
      </c>
      <c r="D1399" s="105" t="s">
        <v>1682</v>
      </c>
      <c r="E1399" s="106">
        <v>480000</v>
      </c>
      <c r="F1399" s="95"/>
      <c r="H1399" s="98">
        <v>480000</v>
      </c>
    </row>
    <row r="1400" spans="1:10" s="1" customFormat="1" x14ac:dyDescent="0.25">
      <c r="A1400" s="96">
        <v>17</v>
      </c>
      <c r="B1400" s="19" t="s">
        <v>4043</v>
      </c>
      <c r="C1400" s="104" t="s">
        <v>1522</v>
      </c>
      <c r="D1400" s="105" t="s">
        <v>1682</v>
      </c>
      <c r="E1400" s="106">
        <v>480000</v>
      </c>
      <c r="F1400" s="95"/>
      <c r="H1400" s="98">
        <v>480000</v>
      </c>
    </row>
    <row r="1401" spans="1:10" s="1" customFormat="1" x14ac:dyDescent="0.25">
      <c r="A1401" s="96">
        <v>18</v>
      </c>
      <c r="B1401" s="19" t="s">
        <v>4044</v>
      </c>
      <c r="C1401" s="104" t="s">
        <v>440</v>
      </c>
      <c r="D1401" s="105" t="s">
        <v>1682</v>
      </c>
      <c r="E1401" s="106">
        <v>480000</v>
      </c>
      <c r="F1401" s="95"/>
      <c r="H1401" s="98">
        <v>480000</v>
      </c>
    </row>
    <row r="1402" spans="1:10" s="1" customFormat="1" x14ac:dyDescent="0.25">
      <c r="A1402" s="96">
        <v>19</v>
      </c>
      <c r="B1402" s="19" t="s">
        <v>4045</v>
      </c>
      <c r="C1402" s="104" t="s">
        <v>3967</v>
      </c>
      <c r="D1402" s="105" t="s">
        <v>1682</v>
      </c>
      <c r="E1402" s="106">
        <v>480000</v>
      </c>
      <c r="F1402" s="95"/>
      <c r="H1402" s="98">
        <v>480000</v>
      </c>
    </row>
    <row r="1403" spans="1:10" s="1" customFormat="1" x14ac:dyDescent="0.25">
      <c r="A1403" s="96">
        <v>20</v>
      </c>
      <c r="B1403" s="19" t="s">
        <v>4046</v>
      </c>
      <c r="C1403" s="104" t="s">
        <v>3968</v>
      </c>
      <c r="D1403" s="105" t="s">
        <v>1682</v>
      </c>
      <c r="E1403" s="106">
        <v>480000</v>
      </c>
      <c r="F1403" s="95"/>
      <c r="H1403" s="98">
        <v>480000</v>
      </c>
    </row>
    <row r="1404" spans="1:10" s="1" customFormat="1" x14ac:dyDescent="0.25">
      <c r="A1404" s="96">
        <v>21</v>
      </c>
      <c r="B1404" s="19" t="s">
        <v>4047</v>
      </c>
      <c r="C1404" s="104" t="s">
        <v>1551</v>
      </c>
      <c r="D1404" s="105" t="s">
        <v>1682</v>
      </c>
      <c r="E1404" s="106">
        <v>480000</v>
      </c>
      <c r="F1404" s="95"/>
      <c r="H1404" s="98">
        <v>480000</v>
      </c>
    </row>
    <row r="1405" spans="1:10" s="1" customFormat="1" x14ac:dyDescent="0.25">
      <c r="A1405" s="96">
        <v>22</v>
      </c>
      <c r="B1405" s="19" t="s">
        <v>4048</v>
      </c>
      <c r="C1405" s="104" t="s">
        <v>342</v>
      </c>
      <c r="D1405" s="105" t="s">
        <v>1682</v>
      </c>
      <c r="E1405" s="106">
        <v>480000</v>
      </c>
      <c r="F1405" s="95"/>
      <c r="H1405" s="98">
        <v>480000</v>
      </c>
    </row>
    <row r="1406" spans="1:10" s="1" customFormat="1" x14ac:dyDescent="0.25">
      <c r="A1406" s="96">
        <v>23</v>
      </c>
      <c r="B1406" s="19" t="s">
        <v>4049</v>
      </c>
      <c r="C1406" s="104" t="s">
        <v>3969</v>
      </c>
      <c r="D1406" s="105" t="s">
        <v>1682</v>
      </c>
      <c r="E1406" s="106">
        <v>480000</v>
      </c>
      <c r="F1406" s="95"/>
      <c r="H1406" s="98">
        <v>480000</v>
      </c>
    </row>
    <row r="1407" spans="1:10" s="1" customFormat="1" x14ac:dyDescent="0.25">
      <c r="A1407" s="96">
        <v>24</v>
      </c>
      <c r="B1407" s="19" t="s">
        <v>4050</v>
      </c>
      <c r="C1407" s="104" t="s">
        <v>1351</v>
      </c>
      <c r="D1407" s="105" t="s">
        <v>1682</v>
      </c>
      <c r="E1407" s="106">
        <v>480000</v>
      </c>
      <c r="F1407" s="95"/>
      <c r="H1407" s="98">
        <v>480000</v>
      </c>
    </row>
    <row r="1408" spans="1:10" s="1" customFormat="1" x14ac:dyDescent="0.25">
      <c r="A1408" s="96">
        <v>25</v>
      </c>
      <c r="B1408" s="19" t="s">
        <v>4051</v>
      </c>
      <c r="C1408" s="104" t="s">
        <v>1363</v>
      </c>
      <c r="D1408" s="105" t="s">
        <v>1682</v>
      </c>
      <c r="E1408" s="106">
        <v>480000</v>
      </c>
      <c r="F1408" s="95"/>
      <c r="H1408" s="98">
        <v>480000</v>
      </c>
    </row>
    <row r="1409" spans="1:8" s="1" customFormat="1" x14ac:dyDescent="0.25">
      <c r="A1409" s="96">
        <v>26</v>
      </c>
      <c r="B1409" s="19" t="s">
        <v>4052</v>
      </c>
      <c r="C1409" s="104" t="s">
        <v>1817</v>
      </c>
      <c r="D1409" s="105" t="s">
        <v>1682</v>
      </c>
      <c r="E1409" s="106">
        <v>480000</v>
      </c>
      <c r="F1409" s="95"/>
      <c r="H1409" s="98">
        <v>480000</v>
      </c>
    </row>
    <row r="1410" spans="1:8" s="1" customFormat="1" x14ac:dyDescent="0.25">
      <c r="A1410" s="96">
        <v>27</v>
      </c>
      <c r="B1410" s="19" t="s">
        <v>4053</v>
      </c>
      <c r="C1410" s="104" t="s">
        <v>384</v>
      </c>
      <c r="D1410" s="105" t="s">
        <v>1682</v>
      </c>
      <c r="E1410" s="106">
        <v>480000</v>
      </c>
      <c r="F1410" s="95"/>
      <c r="H1410" s="98">
        <v>480000</v>
      </c>
    </row>
    <row r="1411" spans="1:8" s="1" customFormat="1" x14ac:dyDescent="0.25">
      <c r="A1411" s="96">
        <v>28</v>
      </c>
      <c r="B1411" s="19" t="s">
        <v>4054</v>
      </c>
      <c r="C1411" s="104" t="s">
        <v>383</v>
      </c>
      <c r="D1411" s="105" t="s">
        <v>1682</v>
      </c>
      <c r="E1411" s="106">
        <v>480000</v>
      </c>
      <c r="F1411" s="95"/>
      <c r="H1411" s="98">
        <v>480000</v>
      </c>
    </row>
    <row r="1412" spans="1:8" s="1" customFormat="1" x14ac:dyDescent="0.25">
      <c r="A1412" s="96">
        <v>29</v>
      </c>
      <c r="B1412" s="19" t="s">
        <v>4055</v>
      </c>
      <c r="C1412" s="104" t="s">
        <v>1532</v>
      </c>
      <c r="D1412" s="105" t="s">
        <v>1682</v>
      </c>
      <c r="E1412" s="106">
        <v>480000</v>
      </c>
      <c r="F1412" s="95"/>
      <c r="H1412" s="98">
        <v>480000</v>
      </c>
    </row>
    <row r="1413" spans="1:8" s="1" customFormat="1" x14ac:dyDescent="0.25">
      <c r="A1413" s="96">
        <v>30</v>
      </c>
      <c r="B1413" s="19" t="s">
        <v>4056</v>
      </c>
      <c r="C1413" s="104" t="s">
        <v>3970</v>
      </c>
      <c r="D1413" s="105" t="s">
        <v>1682</v>
      </c>
      <c r="E1413" s="106">
        <v>480000</v>
      </c>
      <c r="F1413" s="95"/>
      <c r="H1413" s="98">
        <v>480000</v>
      </c>
    </row>
    <row r="1414" spans="1:8" s="1" customFormat="1" x14ac:dyDescent="0.25">
      <c r="A1414" s="96">
        <v>31</v>
      </c>
      <c r="B1414" s="19" t="s">
        <v>4057</v>
      </c>
      <c r="C1414" s="104" t="s">
        <v>1635</v>
      </c>
      <c r="D1414" s="105" t="s">
        <v>1682</v>
      </c>
      <c r="E1414" s="106">
        <v>480000</v>
      </c>
      <c r="F1414" s="95"/>
      <c r="H1414" s="98">
        <v>480000</v>
      </c>
    </row>
    <row r="1415" spans="1:8" s="1" customFormat="1" x14ac:dyDescent="0.25">
      <c r="A1415" s="96">
        <v>32</v>
      </c>
      <c r="B1415" s="19" t="s">
        <v>4058</v>
      </c>
      <c r="C1415" s="104" t="s">
        <v>1678</v>
      </c>
      <c r="D1415" s="105" t="s">
        <v>1682</v>
      </c>
      <c r="E1415" s="106">
        <v>480000</v>
      </c>
      <c r="F1415" s="95"/>
      <c r="H1415" s="98">
        <v>480000</v>
      </c>
    </row>
    <row r="1416" spans="1:8" s="1" customFormat="1" x14ac:dyDescent="0.25">
      <c r="A1416" s="96">
        <v>33</v>
      </c>
      <c r="B1416" s="19" t="s">
        <v>4059</v>
      </c>
      <c r="C1416" s="104" t="s">
        <v>3246</v>
      </c>
      <c r="D1416" s="105" t="s">
        <v>1682</v>
      </c>
      <c r="E1416" s="106">
        <v>480000</v>
      </c>
      <c r="F1416" s="95"/>
      <c r="H1416" s="98">
        <v>480000</v>
      </c>
    </row>
    <row r="1417" spans="1:8" s="1" customFormat="1" x14ac:dyDescent="0.25">
      <c r="A1417" s="96">
        <v>34</v>
      </c>
      <c r="B1417" s="19" t="s">
        <v>4060</v>
      </c>
      <c r="C1417" s="104" t="s">
        <v>1466</v>
      </c>
      <c r="D1417" s="105" t="s">
        <v>1682</v>
      </c>
      <c r="E1417" s="106">
        <v>480000</v>
      </c>
      <c r="F1417" s="95"/>
      <c r="H1417" s="98">
        <v>480000</v>
      </c>
    </row>
    <row r="1418" spans="1:8" s="1" customFormat="1" x14ac:dyDescent="0.25">
      <c r="A1418" s="96">
        <v>35</v>
      </c>
      <c r="B1418" s="19" t="s">
        <v>4061</v>
      </c>
      <c r="C1418" s="104" t="s">
        <v>3971</v>
      </c>
      <c r="D1418" s="105" t="s">
        <v>3387</v>
      </c>
      <c r="E1418" s="106">
        <v>820000</v>
      </c>
      <c r="F1418" s="95"/>
      <c r="H1418" s="98">
        <v>820000</v>
      </c>
    </row>
    <row r="1419" spans="1:8" s="1" customFormat="1" x14ac:dyDescent="0.25">
      <c r="A1419" s="96">
        <v>36</v>
      </c>
      <c r="B1419" s="19" t="s">
        <v>4062</v>
      </c>
      <c r="C1419" s="104" t="s">
        <v>3972</v>
      </c>
      <c r="D1419" s="105" t="s">
        <v>3387</v>
      </c>
      <c r="E1419" s="106">
        <v>820000</v>
      </c>
      <c r="F1419" s="95"/>
      <c r="H1419" s="98">
        <v>820000</v>
      </c>
    </row>
    <row r="1420" spans="1:8" s="1" customFormat="1" x14ac:dyDescent="0.25">
      <c r="A1420" s="96">
        <v>37</v>
      </c>
      <c r="B1420" s="19" t="s">
        <v>4063</v>
      </c>
      <c r="C1420" s="104" t="s">
        <v>18</v>
      </c>
      <c r="D1420" s="105" t="s">
        <v>3387</v>
      </c>
      <c r="E1420" s="106">
        <v>820000</v>
      </c>
      <c r="F1420" s="95"/>
      <c r="H1420" s="98">
        <v>820000</v>
      </c>
    </row>
    <row r="1421" spans="1:8" s="1" customFormat="1" x14ac:dyDescent="0.25">
      <c r="A1421" s="96">
        <v>38</v>
      </c>
      <c r="B1421" s="19" t="s">
        <v>4064</v>
      </c>
      <c r="C1421" s="104" t="s">
        <v>3970</v>
      </c>
      <c r="D1421" s="105" t="s">
        <v>1682</v>
      </c>
      <c r="E1421" s="106">
        <v>480000</v>
      </c>
      <c r="F1421" s="95"/>
      <c r="H1421" s="98">
        <v>480000</v>
      </c>
    </row>
    <row r="1422" spans="1:8" s="1" customFormat="1" x14ac:dyDescent="0.25">
      <c r="A1422" s="96">
        <v>39</v>
      </c>
      <c r="B1422" s="19" t="s">
        <v>4065</v>
      </c>
      <c r="C1422" s="104" t="s">
        <v>3973</v>
      </c>
      <c r="D1422" s="105" t="s">
        <v>1682</v>
      </c>
      <c r="E1422" s="106">
        <v>480000</v>
      </c>
      <c r="F1422" s="95"/>
      <c r="H1422" s="98">
        <v>480000</v>
      </c>
    </row>
    <row r="1423" spans="1:8" s="1" customFormat="1" x14ac:dyDescent="0.25">
      <c r="A1423" s="96">
        <v>40</v>
      </c>
      <c r="B1423" s="19" t="s">
        <v>4066</v>
      </c>
      <c r="C1423" s="104" t="s">
        <v>2221</v>
      </c>
      <c r="D1423" s="105" t="s">
        <v>1682</v>
      </c>
      <c r="E1423" s="106">
        <v>480000</v>
      </c>
      <c r="F1423" s="95"/>
      <c r="H1423" s="98">
        <v>480000</v>
      </c>
    </row>
    <row r="1424" spans="1:8" s="1" customFormat="1" x14ac:dyDescent="0.25">
      <c r="A1424" s="96">
        <v>41</v>
      </c>
      <c r="B1424" s="19" t="s">
        <v>4067</v>
      </c>
      <c r="C1424" s="104" t="s">
        <v>1932</v>
      </c>
      <c r="D1424" s="105" t="s">
        <v>1682</v>
      </c>
      <c r="E1424" s="106">
        <v>480000</v>
      </c>
      <c r="F1424" s="95"/>
      <c r="H1424" s="98">
        <v>480000</v>
      </c>
    </row>
    <row r="1425" spans="1:8" s="1" customFormat="1" x14ac:dyDescent="0.25">
      <c r="A1425" s="96">
        <v>42</v>
      </c>
      <c r="B1425" s="19" t="s">
        <v>4068</v>
      </c>
      <c r="C1425" s="104" t="s">
        <v>1624</v>
      </c>
      <c r="D1425" s="105" t="s">
        <v>1682</v>
      </c>
      <c r="E1425" s="106">
        <v>480000</v>
      </c>
      <c r="F1425" s="95"/>
      <c r="H1425" s="98">
        <v>480000</v>
      </c>
    </row>
    <row r="1426" spans="1:8" s="1" customFormat="1" x14ac:dyDescent="0.25">
      <c r="A1426" s="96">
        <v>43</v>
      </c>
      <c r="B1426" s="19" t="s">
        <v>4069</v>
      </c>
      <c r="C1426" s="104" t="s">
        <v>2663</v>
      </c>
      <c r="D1426" s="105" t="s">
        <v>1682</v>
      </c>
      <c r="E1426" s="106">
        <v>480000</v>
      </c>
      <c r="F1426" s="95"/>
      <c r="H1426" s="98">
        <v>480000</v>
      </c>
    </row>
    <row r="1427" spans="1:8" s="1" customFormat="1" x14ac:dyDescent="0.25">
      <c r="A1427" s="96">
        <v>44</v>
      </c>
      <c r="B1427" s="19" t="s">
        <v>4070</v>
      </c>
      <c r="C1427" s="104" t="s">
        <v>2660</v>
      </c>
      <c r="D1427" s="105" t="s">
        <v>1682</v>
      </c>
      <c r="E1427" s="106">
        <v>480000</v>
      </c>
      <c r="F1427" s="95"/>
      <c r="H1427" s="98">
        <v>480000</v>
      </c>
    </row>
    <row r="1428" spans="1:8" s="1" customFormat="1" x14ac:dyDescent="0.25">
      <c r="A1428" s="96">
        <v>45</v>
      </c>
      <c r="B1428" s="19" t="s">
        <v>4071</v>
      </c>
      <c r="C1428" s="104" t="s">
        <v>1446</v>
      </c>
      <c r="D1428" s="105" t="s">
        <v>1682</v>
      </c>
      <c r="E1428" s="106">
        <v>480000</v>
      </c>
      <c r="F1428" s="95"/>
      <c r="H1428" s="98">
        <v>480000</v>
      </c>
    </row>
    <row r="1429" spans="1:8" s="1" customFormat="1" x14ac:dyDescent="0.25">
      <c r="A1429" s="96">
        <v>46</v>
      </c>
      <c r="B1429" s="19" t="s">
        <v>4072</v>
      </c>
      <c r="C1429" s="104" t="s">
        <v>1806</v>
      </c>
      <c r="D1429" s="105" t="s">
        <v>1682</v>
      </c>
      <c r="E1429" s="106">
        <v>480000</v>
      </c>
      <c r="F1429" s="95"/>
      <c r="H1429" s="98">
        <v>480000</v>
      </c>
    </row>
    <row r="1430" spans="1:8" s="1" customFormat="1" x14ac:dyDescent="0.25">
      <c r="A1430" s="96">
        <v>47</v>
      </c>
      <c r="B1430" s="19" t="s">
        <v>4073</v>
      </c>
      <c r="C1430" s="104" t="s">
        <v>1342</v>
      </c>
      <c r="D1430" s="105" t="s">
        <v>1682</v>
      </c>
      <c r="E1430" s="106">
        <v>480000</v>
      </c>
      <c r="F1430" s="95"/>
      <c r="H1430" s="98">
        <v>480000</v>
      </c>
    </row>
    <row r="1431" spans="1:8" s="1" customFormat="1" x14ac:dyDescent="0.25">
      <c r="A1431" s="96">
        <v>48</v>
      </c>
      <c r="B1431" s="19" t="s">
        <v>4074</v>
      </c>
      <c r="C1431" s="104" t="s">
        <v>1340</v>
      </c>
      <c r="D1431" s="105" t="s">
        <v>1682</v>
      </c>
      <c r="E1431" s="106">
        <v>480000</v>
      </c>
      <c r="F1431" s="95"/>
      <c r="H1431" s="98">
        <v>480000</v>
      </c>
    </row>
    <row r="1432" spans="1:8" s="1" customFormat="1" x14ac:dyDescent="0.25">
      <c r="A1432" s="96">
        <v>49</v>
      </c>
      <c r="B1432" s="19" t="s">
        <v>4075</v>
      </c>
      <c r="C1432" s="104" t="s">
        <v>313</v>
      </c>
      <c r="D1432" s="105" t="s">
        <v>1682</v>
      </c>
      <c r="E1432" s="106">
        <v>480000</v>
      </c>
      <c r="F1432" s="95"/>
      <c r="H1432" s="98">
        <v>480000</v>
      </c>
    </row>
    <row r="1433" spans="1:8" s="1" customFormat="1" x14ac:dyDescent="0.25">
      <c r="A1433" s="96">
        <v>50</v>
      </c>
      <c r="B1433" s="19" t="s">
        <v>4076</v>
      </c>
      <c r="C1433" s="104" t="s">
        <v>1353</v>
      </c>
      <c r="D1433" s="105" t="s">
        <v>1682</v>
      </c>
      <c r="E1433" s="106">
        <v>480000</v>
      </c>
      <c r="F1433" s="95"/>
      <c r="H1433" s="98">
        <v>480000</v>
      </c>
    </row>
    <row r="1434" spans="1:8" s="1" customFormat="1" x14ac:dyDescent="0.25">
      <c r="A1434" s="96">
        <v>51</v>
      </c>
      <c r="B1434" s="19" t="s">
        <v>4077</v>
      </c>
      <c r="C1434" s="104" t="s">
        <v>1476</v>
      </c>
      <c r="D1434" s="105" t="s">
        <v>1682</v>
      </c>
      <c r="E1434" s="106">
        <v>480000</v>
      </c>
      <c r="F1434" s="95"/>
      <c r="H1434" s="98">
        <v>480000</v>
      </c>
    </row>
    <row r="1435" spans="1:8" s="1" customFormat="1" x14ac:dyDescent="0.25">
      <c r="A1435" s="96">
        <v>52</v>
      </c>
      <c r="B1435" s="19" t="s">
        <v>4078</v>
      </c>
      <c r="C1435" s="104" t="s">
        <v>1622</v>
      </c>
      <c r="D1435" s="105" t="s">
        <v>1682</v>
      </c>
      <c r="E1435" s="106">
        <v>480000</v>
      </c>
      <c r="F1435" s="95"/>
      <c r="H1435" s="98">
        <v>480000</v>
      </c>
    </row>
    <row r="1436" spans="1:8" s="1" customFormat="1" x14ac:dyDescent="0.25">
      <c r="A1436" s="96">
        <v>53</v>
      </c>
      <c r="B1436" s="19" t="s">
        <v>4079</v>
      </c>
      <c r="C1436" s="104" t="s">
        <v>243</v>
      </c>
      <c r="D1436" s="105" t="s">
        <v>1682</v>
      </c>
      <c r="E1436" s="106">
        <v>480000</v>
      </c>
      <c r="F1436" s="95"/>
      <c r="H1436" s="98">
        <v>480000</v>
      </c>
    </row>
    <row r="1437" spans="1:8" s="1" customFormat="1" x14ac:dyDescent="0.25">
      <c r="A1437" s="96">
        <v>54</v>
      </c>
      <c r="B1437" s="19" t="s">
        <v>4080</v>
      </c>
      <c r="C1437" s="104" t="s">
        <v>1868</v>
      </c>
      <c r="D1437" s="105" t="s">
        <v>1682</v>
      </c>
      <c r="E1437" s="106">
        <v>480000</v>
      </c>
      <c r="F1437" s="95"/>
      <c r="H1437" s="98">
        <v>480000</v>
      </c>
    </row>
    <row r="1438" spans="1:8" s="1" customFormat="1" x14ac:dyDescent="0.25">
      <c r="A1438" s="96">
        <v>55</v>
      </c>
      <c r="B1438" s="19" t="s">
        <v>4081</v>
      </c>
      <c r="C1438" s="104" t="s">
        <v>1926</v>
      </c>
      <c r="D1438" s="105" t="s">
        <v>1682</v>
      </c>
      <c r="E1438" s="106">
        <v>480000</v>
      </c>
      <c r="F1438" s="95"/>
      <c r="H1438" s="98">
        <v>480000</v>
      </c>
    </row>
    <row r="1439" spans="1:8" s="1" customFormat="1" x14ac:dyDescent="0.25">
      <c r="A1439" s="96">
        <v>56</v>
      </c>
      <c r="B1439" s="19" t="s">
        <v>4082</v>
      </c>
      <c r="C1439" s="104" t="s">
        <v>1654</v>
      </c>
      <c r="D1439" s="105" t="s">
        <v>1682</v>
      </c>
      <c r="E1439" s="106">
        <v>480000</v>
      </c>
      <c r="F1439" s="95"/>
      <c r="H1439" s="98">
        <v>480000</v>
      </c>
    </row>
    <row r="1440" spans="1:8" s="1" customFormat="1" x14ac:dyDescent="0.25">
      <c r="A1440" s="96">
        <v>57</v>
      </c>
      <c r="B1440" s="19" t="s">
        <v>4083</v>
      </c>
      <c r="C1440" s="104" t="s">
        <v>1267</v>
      </c>
      <c r="D1440" s="105" t="s">
        <v>1682</v>
      </c>
      <c r="E1440" s="106">
        <v>480000</v>
      </c>
      <c r="F1440" s="95"/>
      <c r="H1440" s="98">
        <v>480000</v>
      </c>
    </row>
    <row r="1441" spans="1:8" s="1" customFormat="1" x14ac:dyDescent="0.25">
      <c r="A1441" s="96">
        <v>58</v>
      </c>
      <c r="B1441" s="19" t="s">
        <v>4084</v>
      </c>
      <c r="C1441" s="104" t="s">
        <v>1394</v>
      </c>
      <c r="D1441" s="105" t="s">
        <v>1682</v>
      </c>
      <c r="E1441" s="106">
        <v>480000</v>
      </c>
      <c r="F1441" s="95"/>
      <c r="H1441" s="98">
        <v>480000</v>
      </c>
    </row>
    <row r="1442" spans="1:8" s="1" customFormat="1" x14ac:dyDescent="0.25">
      <c r="A1442" s="96">
        <v>59</v>
      </c>
      <c r="B1442" s="19" t="s">
        <v>4085</v>
      </c>
      <c r="C1442" s="104" t="s">
        <v>1418</v>
      </c>
      <c r="D1442" s="105" t="s">
        <v>1682</v>
      </c>
      <c r="E1442" s="106">
        <v>480000</v>
      </c>
      <c r="F1442" s="95"/>
      <c r="H1442" s="98">
        <v>480000</v>
      </c>
    </row>
    <row r="1443" spans="1:8" s="1" customFormat="1" x14ac:dyDescent="0.25">
      <c r="A1443" s="96">
        <v>60</v>
      </c>
      <c r="B1443" s="19" t="s">
        <v>4086</v>
      </c>
      <c r="C1443" s="104" t="s">
        <v>3974</v>
      </c>
      <c r="D1443" s="105" t="s">
        <v>1682</v>
      </c>
      <c r="E1443" s="106">
        <v>480000</v>
      </c>
      <c r="F1443" s="95"/>
      <c r="H1443" s="98">
        <v>480000</v>
      </c>
    </row>
    <row r="1444" spans="1:8" s="1" customFormat="1" x14ac:dyDescent="0.25">
      <c r="A1444" s="96">
        <v>61</v>
      </c>
      <c r="B1444" s="19" t="s">
        <v>4087</v>
      </c>
      <c r="C1444" s="104" t="s">
        <v>358</v>
      </c>
      <c r="D1444" s="105" t="s">
        <v>1682</v>
      </c>
      <c r="E1444" s="106">
        <v>480000</v>
      </c>
      <c r="F1444" s="95"/>
      <c r="H1444" s="98">
        <v>480000</v>
      </c>
    </row>
    <row r="1445" spans="1:8" s="1" customFormat="1" x14ac:dyDescent="0.25">
      <c r="A1445" s="96">
        <v>62</v>
      </c>
      <c r="B1445" s="19" t="s">
        <v>4088</v>
      </c>
      <c r="C1445" s="104" t="s">
        <v>1888</v>
      </c>
      <c r="D1445" s="105" t="s">
        <v>1682</v>
      </c>
      <c r="E1445" s="106">
        <v>480000</v>
      </c>
      <c r="F1445" s="95"/>
      <c r="H1445" s="98">
        <v>480000</v>
      </c>
    </row>
    <row r="1446" spans="1:8" s="1" customFormat="1" x14ac:dyDescent="0.25">
      <c r="A1446" s="96">
        <v>63</v>
      </c>
      <c r="B1446" s="19" t="s">
        <v>4089</v>
      </c>
      <c r="C1446" s="104" t="s">
        <v>410</v>
      </c>
      <c r="D1446" s="105" t="s">
        <v>1682</v>
      </c>
      <c r="E1446" s="106">
        <v>480000</v>
      </c>
      <c r="F1446" s="95"/>
      <c r="H1446" s="98">
        <v>480000</v>
      </c>
    </row>
    <row r="1447" spans="1:8" s="1" customFormat="1" x14ac:dyDescent="0.25">
      <c r="A1447" s="96">
        <v>64</v>
      </c>
      <c r="B1447" s="19" t="s">
        <v>4090</v>
      </c>
      <c r="C1447" s="104" t="s">
        <v>2544</v>
      </c>
      <c r="D1447" s="105" t="s">
        <v>1682</v>
      </c>
      <c r="E1447" s="106">
        <v>480000</v>
      </c>
      <c r="F1447" s="95"/>
      <c r="H1447" s="98">
        <v>480000</v>
      </c>
    </row>
    <row r="1448" spans="1:8" s="1" customFormat="1" x14ac:dyDescent="0.25">
      <c r="A1448" s="96">
        <v>65</v>
      </c>
      <c r="B1448" s="19" t="s">
        <v>4091</v>
      </c>
      <c r="C1448" s="104" t="s">
        <v>64</v>
      </c>
      <c r="D1448" s="105" t="s">
        <v>1682</v>
      </c>
      <c r="E1448" s="106">
        <v>480000</v>
      </c>
      <c r="F1448" s="95"/>
      <c r="H1448" s="98">
        <v>480000</v>
      </c>
    </row>
    <row r="1449" spans="1:8" s="1" customFormat="1" x14ac:dyDescent="0.25">
      <c r="A1449" s="96">
        <v>66</v>
      </c>
      <c r="B1449" s="19" t="s">
        <v>4092</v>
      </c>
      <c r="C1449" s="104" t="s">
        <v>3975</v>
      </c>
      <c r="D1449" s="105" t="s">
        <v>1682</v>
      </c>
      <c r="E1449" s="106">
        <v>480000</v>
      </c>
      <c r="F1449" s="95"/>
      <c r="H1449" s="98">
        <v>480000</v>
      </c>
    </row>
    <row r="1450" spans="1:8" s="1" customFormat="1" x14ac:dyDescent="0.25">
      <c r="A1450" s="96">
        <v>67</v>
      </c>
      <c r="B1450" s="19" t="s">
        <v>4093</v>
      </c>
      <c r="C1450" s="104" t="s">
        <v>1588</v>
      </c>
      <c r="D1450" s="105" t="s">
        <v>1682</v>
      </c>
      <c r="E1450" s="106">
        <v>480000</v>
      </c>
      <c r="F1450" s="95"/>
      <c r="H1450" s="98">
        <v>480000</v>
      </c>
    </row>
    <row r="1451" spans="1:8" s="1" customFormat="1" x14ac:dyDescent="0.25">
      <c r="A1451" s="96">
        <v>68</v>
      </c>
      <c r="B1451" s="19" t="s">
        <v>4094</v>
      </c>
      <c r="C1451" s="104" t="s">
        <v>1673</v>
      </c>
      <c r="D1451" s="105" t="s">
        <v>1682</v>
      </c>
      <c r="E1451" s="106">
        <v>480000</v>
      </c>
      <c r="F1451" s="95"/>
      <c r="H1451" s="98">
        <v>480000</v>
      </c>
    </row>
    <row r="1452" spans="1:8" s="1" customFormat="1" x14ac:dyDescent="0.25">
      <c r="A1452" s="96">
        <v>69</v>
      </c>
      <c r="B1452" s="19" t="s">
        <v>4095</v>
      </c>
      <c r="C1452" s="104" t="s">
        <v>90</v>
      </c>
      <c r="D1452" s="105" t="s">
        <v>1682</v>
      </c>
      <c r="E1452" s="106">
        <v>480000</v>
      </c>
      <c r="F1452" s="95"/>
      <c r="H1452" s="98">
        <v>480000</v>
      </c>
    </row>
    <row r="1453" spans="1:8" s="1" customFormat="1" x14ac:dyDescent="0.25">
      <c r="A1453" s="96">
        <v>70</v>
      </c>
      <c r="B1453" s="19" t="s">
        <v>4096</v>
      </c>
      <c r="C1453" s="104" t="s">
        <v>1534</v>
      </c>
      <c r="D1453" s="105" t="s">
        <v>1682</v>
      </c>
      <c r="E1453" s="106">
        <v>480000</v>
      </c>
      <c r="F1453" s="95"/>
      <c r="H1453" s="98">
        <v>480000</v>
      </c>
    </row>
    <row r="1454" spans="1:8" s="1" customFormat="1" x14ac:dyDescent="0.25">
      <c r="A1454" s="96">
        <v>71</v>
      </c>
      <c r="B1454" s="19" t="s">
        <v>4097</v>
      </c>
      <c r="C1454" s="104" t="s">
        <v>1481</v>
      </c>
      <c r="D1454" s="105" t="s">
        <v>1682</v>
      </c>
      <c r="E1454" s="106">
        <v>480000</v>
      </c>
      <c r="F1454" s="95"/>
      <c r="H1454" s="98">
        <v>480000</v>
      </c>
    </row>
    <row r="1455" spans="1:8" s="1" customFormat="1" x14ac:dyDescent="0.25">
      <c r="A1455" s="96">
        <v>72</v>
      </c>
      <c r="B1455" s="19" t="s">
        <v>4098</v>
      </c>
      <c r="C1455" s="104" t="s">
        <v>3976</v>
      </c>
      <c r="D1455" s="105" t="s">
        <v>1682</v>
      </c>
      <c r="E1455" s="106">
        <v>480000</v>
      </c>
      <c r="F1455" s="95"/>
      <c r="H1455" s="98">
        <v>480000</v>
      </c>
    </row>
    <row r="1456" spans="1:8" s="1" customFormat="1" x14ac:dyDescent="0.25">
      <c r="A1456" s="96">
        <v>73</v>
      </c>
      <c r="B1456" s="19" t="s">
        <v>4099</v>
      </c>
      <c r="C1456" s="104" t="s">
        <v>3977</v>
      </c>
      <c r="D1456" s="105" t="s">
        <v>1682</v>
      </c>
      <c r="E1456" s="106">
        <v>480000</v>
      </c>
      <c r="F1456" s="95"/>
      <c r="H1456" s="98">
        <v>480000</v>
      </c>
    </row>
    <row r="1457" spans="1:8" s="1" customFormat="1" x14ac:dyDescent="0.25">
      <c r="A1457" s="96">
        <v>74</v>
      </c>
      <c r="B1457" s="19" t="s">
        <v>4100</v>
      </c>
      <c r="C1457" s="104" t="s">
        <v>1733</v>
      </c>
      <c r="D1457" s="105" t="s">
        <v>1682</v>
      </c>
      <c r="E1457" s="106">
        <v>480000</v>
      </c>
      <c r="F1457" s="95"/>
      <c r="H1457" s="98">
        <v>480000</v>
      </c>
    </row>
    <row r="1458" spans="1:8" s="1" customFormat="1" x14ac:dyDescent="0.25">
      <c r="A1458" s="96">
        <v>75</v>
      </c>
      <c r="B1458" s="19" t="s">
        <v>4101</v>
      </c>
      <c r="C1458" s="104" t="s">
        <v>1371</v>
      </c>
      <c r="D1458" s="105" t="s">
        <v>1682</v>
      </c>
      <c r="E1458" s="106">
        <v>480000</v>
      </c>
      <c r="F1458" s="95"/>
      <c r="H1458" s="98">
        <v>480000</v>
      </c>
    </row>
    <row r="1459" spans="1:8" s="1" customFormat="1" x14ac:dyDescent="0.25">
      <c r="A1459" s="96">
        <v>76</v>
      </c>
      <c r="B1459" s="19" t="s">
        <v>4102</v>
      </c>
      <c r="C1459" s="104" t="s">
        <v>1303</v>
      </c>
      <c r="D1459" s="105" t="s">
        <v>1682</v>
      </c>
      <c r="E1459" s="106">
        <v>480000</v>
      </c>
      <c r="F1459" s="95"/>
      <c r="H1459" s="98">
        <v>480000</v>
      </c>
    </row>
    <row r="1460" spans="1:8" s="1" customFormat="1" x14ac:dyDescent="0.25">
      <c r="A1460" s="96">
        <v>77</v>
      </c>
      <c r="B1460" s="19" t="s">
        <v>4103</v>
      </c>
      <c r="C1460" s="104" t="s">
        <v>1372</v>
      </c>
      <c r="D1460" s="105" t="s">
        <v>1682</v>
      </c>
      <c r="E1460" s="106">
        <v>480000</v>
      </c>
      <c r="F1460" s="95"/>
      <c r="H1460" s="98">
        <v>480000</v>
      </c>
    </row>
    <row r="1461" spans="1:8" s="1" customFormat="1" x14ac:dyDescent="0.25">
      <c r="A1461" s="96">
        <v>78</v>
      </c>
      <c r="B1461" s="19" t="s">
        <v>4104</v>
      </c>
      <c r="C1461" s="104" t="s">
        <v>1305</v>
      </c>
      <c r="D1461" s="105" t="s">
        <v>1682</v>
      </c>
      <c r="E1461" s="106">
        <v>480000</v>
      </c>
      <c r="F1461" s="95"/>
      <c r="H1461" s="98">
        <v>480000</v>
      </c>
    </row>
    <row r="1462" spans="1:8" s="1" customFormat="1" x14ac:dyDescent="0.25">
      <c r="A1462" s="96">
        <v>79</v>
      </c>
      <c r="B1462" s="19" t="s">
        <v>4105</v>
      </c>
      <c r="C1462" s="104" t="s">
        <v>1929</v>
      </c>
      <c r="D1462" s="105" t="s">
        <v>1682</v>
      </c>
      <c r="E1462" s="106">
        <v>480000</v>
      </c>
      <c r="F1462" s="95"/>
      <c r="H1462" s="98">
        <v>480000</v>
      </c>
    </row>
    <row r="1463" spans="1:8" s="1" customFormat="1" x14ac:dyDescent="0.25">
      <c r="A1463" s="96">
        <v>80</v>
      </c>
      <c r="B1463" s="19" t="s">
        <v>4106</v>
      </c>
      <c r="C1463" s="104" t="s">
        <v>3978</v>
      </c>
      <c r="D1463" s="105" t="s">
        <v>1682</v>
      </c>
      <c r="E1463" s="106">
        <v>480000</v>
      </c>
      <c r="F1463" s="95"/>
      <c r="H1463" s="98">
        <v>480000</v>
      </c>
    </row>
    <row r="1464" spans="1:8" s="1" customFormat="1" x14ac:dyDescent="0.25">
      <c r="A1464" s="96">
        <v>81</v>
      </c>
      <c r="B1464" s="19" t="s">
        <v>4107</v>
      </c>
      <c r="C1464" s="104" t="s">
        <v>2970</v>
      </c>
      <c r="D1464" s="105" t="s">
        <v>1682</v>
      </c>
      <c r="E1464" s="106">
        <v>480000</v>
      </c>
      <c r="F1464" s="95"/>
      <c r="H1464" s="98">
        <v>480000</v>
      </c>
    </row>
    <row r="1465" spans="1:8" s="1" customFormat="1" x14ac:dyDescent="0.25">
      <c r="A1465" s="96">
        <v>82</v>
      </c>
      <c r="B1465" s="19" t="s">
        <v>4108</v>
      </c>
      <c r="C1465" s="104" t="s">
        <v>1304</v>
      </c>
      <c r="D1465" s="105" t="s">
        <v>1682</v>
      </c>
      <c r="E1465" s="106">
        <v>480000</v>
      </c>
      <c r="F1465" s="95"/>
      <c r="H1465" s="98">
        <v>480000</v>
      </c>
    </row>
    <row r="1466" spans="1:8" s="1" customFormat="1" x14ac:dyDescent="0.25">
      <c r="A1466" s="96">
        <v>83</v>
      </c>
      <c r="B1466" s="19" t="s">
        <v>4109</v>
      </c>
      <c r="C1466" s="104" t="s">
        <v>423</v>
      </c>
      <c r="D1466" s="105" t="s">
        <v>1682</v>
      </c>
      <c r="E1466" s="106">
        <v>480000</v>
      </c>
      <c r="F1466" s="95"/>
      <c r="H1466" s="98">
        <v>480000</v>
      </c>
    </row>
    <row r="1467" spans="1:8" s="1" customFormat="1" x14ac:dyDescent="0.25">
      <c r="A1467" s="96">
        <v>84</v>
      </c>
      <c r="B1467" s="19" t="s">
        <v>4110</v>
      </c>
      <c r="C1467" s="104" t="s">
        <v>2981</v>
      </c>
      <c r="D1467" s="105" t="s">
        <v>1682</v>
      </c>
      <c r="E1467" s="106">
        <v>480000</v>
      </c>
      <c r="F1467" s="95"/>
      <c r="H1467" s="98">
        <v>480000</v>
      </c>
    </row>
    <row r="1468" spans="1:8" s="1" customFormat="1" x14ac:dyDescent="0.25">
      <c r="A1468" s="96">
        <v>85</v>
      </c>
      <c r="B1468" s="19" t="s">
        <v>4111</v>
      </c>
      <c r="C1468" s="104" t="s">
        <v>1904</v>
      </c>
      <c r="D1468" s="105" t="s">
        <v>1682</v>
      </c>
      <c r="E1468" s="106">
        <v>480000</v>
      </c>
      <c r="F1468" s="95"/>
      <c r="H1468" s="98">
        <v>480000</v>
      </c>
    </row>
    <row r="1469" spans="1:8" s="1" customFormat="1" x14ac:dyDescent="0.25">
      <c r="A1469" s="96">
        <v>86</v>
      </c>
      <c r="B1469" s="19" t="s">
        <v>4112</v>
      </c>
      <c r="C1469" s="104" t="s">
        <v>2634</v>
      </c>
      <c r="D1469" s="105" t="s">
        <v>1682</v>
      </c>
      <c r="E1469" s="106">
        <v>480000</v>
      </c>
      <c r="F1469" s="95"/>
      <c r="H1469" s="98">
        <v>480000</v>
      </c>
    </row>
    <row r="1470" spans="1:8" s="1" customFormat="1" x14ac:dyDescent="0.25">
      <c r="A1470" s="96">
        <v>87</v>
      </c>
      <c r="B1470" s="19" t="s">
        <v>4113</v>
      </c>
      <c r="C1470" s="104" t="s">
        <v>1892</v>
      </c>
      <c r="D1470" s="105" t="s">
        <v>1682</v>
      </c>
      <c r="E1470" s="106">
        <v>480000</v>
      </c>
      <c r="F1470" s="95"/>
      <c r="H1470" s="98">
        <v>480000</v>
      </c>
    </row>
    <row r="1471" spans="1:8" s="1" customFormat="1" x14ac:dyDescent="0.25">
      <c r="A1471" s="96">
        <v>88</v>
      </c>
      <c r="B1471" s="19" t="s">
        <v>4114</v>
      </c>
      <c r="C1471" s="104" t="s">
        <v>1891</v>
      </c>
      <c r="D1471" s="105" t="s">
        <v>1682</v>
      </c>
      <c r="E1471" s="106">
        <v>480000</v>
      </c>
      <c r="F1471" s="95"/>
      <c r="H1471" s="98">
        <v>480000</v>
      </c>
    </row>
    <row r="1472" spans="1:8" s="1" customFormat="1" x14ac:dyDescent="0.25">
      <c r="A1472" s="96">
        <v>89</v>
      </c>
      <c r="B1472" s="19" t="s">
        <v>4115</v>
      </c>
      <c r="C1472" s="104" t="s">
        <v>1815</v>
      </c>
      <c r="D1472" s="105" t="s">
        <v>1682</v>
      </c>
      <c r="E1472" s="106">
        <v>480000</v>
      </c>
      <c r="F1472" s="95"/>
      <c r="H1472" s="98">
        <v>480000</v>
      </c>
    </row>
    <row r="1473" spans="1:8" s="1" customFormat="1" x14ac:dyDescent="0.25">
      <c r="A1473" s="96">
        <v>90</v>
      </c>
      <c r="B1473" s="19" t="s">
        <v>4116</v>
      </c>
      <c r="C1473" s="104" t="s">
        <v>239</v>
      </c>
      <c r="D1473" s="105" t="s">
        <v>1682</v>
      </c>
      <c r="E1473" s="106">
        <v>480000</v>
      </c>
      <c r="F1473" s="95"/>
      <c r="H1473" s="98">
        <v>480000</v>
      </c>
    </row>
    <row r="1474" spans="1:8" s="1" customFormat="1" x14ac:dyDescent="0.25">
      <c r="A1474" s="96">
        <v>91</v>
      </c>
      <c r="B1474" s="19" t="s">
        <v>4117</v>
      </c>
      <c r="C1474" s="104" t="s">
        <v>327</v>
      </c>
      <c r="D1474" s="105" t="s">
        <v>1682</v>
      </c>
      <c r="E1474" s="106">
        <v>480000</v>
      </c>
      <c r="F1474" s="95"/>
      <c r="H1474" s="98">
        <v>480000</v>
      </c>
    </row>
    <row r="1475" spans="1:8" s="1" customFormat="1" x14ac:dyDescent="0.25">
      <c r="A1475" s="96">
        <v>92</v>
      </c>
      <c r="B1475" s="19" t="s">
        <v>4118</v>
      </c>
      <c r="C1475" s="104" t="s">
        <v>1932</v>
      </c>
      <c r="D1475" s="105" t="s">
        <v>756</v>
      </c>
      <c r="E1475" s="106">
        <v>430000</v>
      </c>
      <c r="F1475" s="95"/>
      <c r="H1475" s="98">
        <v>430000</v>
      </c>
    </row>
    <row r="1476" spans="1:8" s="1" customFormat="1" x14ac:dyDescent="0.25">
      <c r="A1476" s="96">
        <v>93</v>
      </c>
      <c r="B1476" s="19" t="s">
        <v>4119</v>
      </c>
      <c r="C1476" s="104" t="s">
        <v>1581</v>
      </c>
      <c r="D1476" s="105" t="s">
        <v>756</v>
      </c>
      <c r="E1476" s="106">
        <v>430000</v>
      </c>
      <c r="F1476" s="95"/>
      <c r="H1476" s="98">
        <v>430000</v>
      </c>
    </row>
    <row r="1477" spans="1:8" s="1" customFormat="1" x14ac:dyDescent="0.25">
      <c r="A1477" s="96">
        <v>94</v>
      </c>
      <c r="B1477" s="19" t="s">
        <v>4120</v>
      </c>
      <c r="C1477" s="104" t="s">
        <v>405</v>
      </c>
      <c r="D1477" s="105" t="s">
        <v>1682</v>
      </c>
      <c r="E1477" s="106">
        <v>480000</v>
      </c>
      <c r="F1477" s="95"/>
      <c r="H1477" s="98">
        <v>480000</v>
      </c>
    </row>
    <row r="1478" spans="1:8" s="1" customFormat="1" x14ac:dyDescent="0.25">
      <c r="A1478" s="96">
        <v>95</v>
      </c>
      <c r="B1478" s="19" t="s">
        <v>4121</v>
      </c>
      <c r="C1478" s="104" t="s">
        <v>329</v>
      </c>
      <c r="D1478" s="105" t="s">
        <v>1682</v>
      </c>
      <c r="E1478" s="106">
        <v>480000</v>
      </c>
      <c r="F1478" s="95"/>
      <c r="H1478" s="98">
        <v>480000</v>
      </c>
    </row>
    <row r="1479" spans="1:8" s="1" customFormat="1" x14ac:dyDescent="0.25">
      <c r="A1479" s="96">
        <v>96</v>
      </c>
      <c r="B1479" s="19" t="s">
        <v>4122</v>
      </c>
      <c r="C1479" s="104" t="s">
        <v>434</v>
      </c>
      <c r="D1479" s="105" t="s">
        <v>1682</v>
      </c>
      <c r="E1479" s="106">
        <v>480000</v>
      </c>
      <c r="F1479" s="95"/>
      <c r="H1479" s="98">
        <v>480000</v>
      </c>
    </row>
    <row r="1480" spans="1:8" s="1" customFormat="1" x14ac:dyDescent="0.25">
      <c r="A1480" s="96">
        <v>97</v>
      </c>
      <c r="B1480" s="19" t="s">
        <v>4123</v>
      </c>
      <c r="C1480" s="104" t="s">
        <v>328</v>
      </c>
      <c r="D1480" s="105" t="s">
        <v>1682</v>
      </c>
      <c r="E1480" s="106">
        <v>480000</v>
      </c>
      <c r="F1480" s="95"/>
      <c r="G1480" s="98">
        <v>480000</v>
      </c>
      <c r="H1480" s="95"/>
    </row>
    <row r="1481" spans="1:8" s="1" customFormat="1" x14ac:dyDescent="0.25">
      <c r="A1481" s="96">
        <v>98</v>
      </c>
      <c r="B1481" s="19" t="s">
        <v>4124</v>
      </c>
      <c r="C1481" s="104" t="s">
        <v>3979</v>
      </c>
      <c r="D1481" s="105" t="s">
        <v>1682</v>
      </c>
      <c r="E1481" s="106">
        <v>480000</v>
      </c>
      <c r="F1481" s="95"/>
      <c r="G1481" s="98">
        <v>480000</v>
      </c>
      <c r="H1481" s="95"/>
    </row>
    <row r="1482" spans="1:8" s="1" customFormat="1" x14ac:dyDescent="0.25">
      <c r="A1482" s="96">
        <v>99</v>
      </c>
      <c r="B1482" s="19" t="s">
        <v>4125</v>
      </c>
      <c r="C1482" s="104" t="s">
        <v>3980</v>
      </c>
      <c r="D1482" s="105" t="s">
        <v>1682</v>
      </c>
      <c r="E1482" s="106">
        <v>480000</v>
      </c>
      <c r="F1482" s="95"/>
      <c r="G1482" s="98">
        <v>480000</v>
      </c>
      <c r="H1482" s="95"/>
    </row>
    <row r="1483" spans="1:8" s="1" customFormat="1" x14ac:dyDescent="0.25">
      <c r="A1483" s="96">
        <v>100</v>
      </c>
      <c r="B1483" s="19" t="s">
        <v>4126</v>
      </c>
      <c r="C1483" s="104" t="s">
        <v>3981</v>
      </c>
      <c r="D1483" s="105" t="s">
        <v>1682</v>
      </c>
      <c r="E1483" s="106">
        <v>480000</v>
      </c>
      <c r="F1483" s="95"/>
      <c r="G1483" s="98">
        <v>480000</v>
      </c>
      <c r="H1483" s="95"/>
    </row>
    <row r="1484" spans="1:8" s="1" customFormat="1" x14ac:dyDescent="0.25">
      <c r="A1484" s="96">
        <v>101</v>
      </c>
      <c r="B1484" s="19" t="s">
        <v>4127</v>
      </c>
      <c r="C1484" s="104" t="s">
        <v>3982</v>
      </c>
      <c r="D1484" s="105" t="s">
        <v>1682</v>
      </c>
      <c r="E1484" s="106">
        <v>480000</v>
      </c>
      <c r="F1484" s="95"/>
      <c r="G1484" s="98">
        <v>480000</v>
      </c>
      <c r="H1484" s="95"/>
    </row>
    <row r="1485" spans="1:8" s="1" customFormat="1" x14ac:dyDescent="0.25">
      <c r="A1485" s="96">
        <v>102</v>
      </c>
      <c r="B1485" s="19" t="s">
        <v>4128</v>
      </c>
      <c r="C1485" s="104" t="s">
        <v>1428</v>
      </c>
      <c r="D1485" s="105" t="s">
        <v>1682</v>
      </c>
      <c r="E1485" s="106">
        <v>480000</v>
      </c>
      <c r="F1485" s="95"/>
      <c r="G1485" s="98">
        <v>480000</v>
      </c>
      <c r="H1485" s="95"/>
    </row>
    <row r="1486" spans="1:8" s="1" customFormat="1" x14ac:dyDescent="0.25">
      <c r="A1486" s="96">
        <v>103</v>
      </c>
      <c r="B1486" s="19" t="s">
        <v>4129</v>
      </c>
      <c r="C1486" s="104" t="s">
        <v>3983</v>
      </c>
      <c r="D1486" s="105" t="s">
        <v>755</v>
      </c>
      <c r="E1486" s="106">
        <v>430000</v>
      </c>
      <c r="F1486" s="95"/>
      <c r="G1486" s="98">
        <v>430000</v>
      </c>
      <c r="H1486" s="95"/>
    </row>
    <row r="1487" spans="1:8" s="1" customFormat="1" x14ac:dyDescent="0.25">
      <c r="A1487" s="96">
        <v>104</v>
      </c>
      <c r="B1487" s="19" t="s">
        <v>4130</v>
      </c>
      <c r="C1487" s="104" t="s">
        <v>1593</v>
      </c>
      <c r="D1487" s="105" t="s">
        <v>1682</v>
      </c>
      <c r="E1487" s="106">
        <v>480000</v>
      </c>
      <c r="F1487" s="95"/>
      <c r="G1487" s="98">
        <v>480000</v>
      </c>
      <c r="H1487" s="95"/>
    </row>
    <row r="1488" spans="1:8" s="1" customFormat="1" x14ac:dyDescent="0.25">
      <c r="A1488" s="96">
        <v>105</v>
      </c>
      <c r="B1488" s="19" t="s">
        <v>4131</v>
      </c>
      <c r="C1488" s="104" t="s">
        <v>1592</v>
      </c>
      <c r="D1488" s="105" t="s">
        <v>1682</v>
      </c>
      <c r="E1488" s="106">
        <v>480000</v>
      </c>
      <c r="F1488" s="95"/>
      <c r="G1488" s="98">
        <v>480000</v>
      </c>
      <c r="H1488" s="95"/>
    </row>
    <row r="1489" spans="1:8" s="1" customFormat="1" x14ac:dyDescent="0.25">
      <c r="A1489" s="96">
        <v>106</v>
      </c>
      <c r="B1489" s="19" t="s">
        <v>4132</v>
      </c>
      <c r="C1489" s="104" t="s">
        <v>1595</v>
      </c>
      <c r="D1489" s="105" t="s">
        <v>1682</v>
      </c>
      <c r="E1489" s="106">
        <v>480000</v>
      </c>
      <c r="F1489" s="95"/>
      <c r="G1489" s="98">
        <v>480000</v>
      </c>
      <c r="H1489" s="95"/>
    </row>
    <row r="1490" spans="1:8" s="1" customFormat="1" x14ac:dyDescent="0.25">
      <c r="A1490" s="96">
        <v>107</v>
      </c>
      <c r="B1490" s="19" t="s">
        <v>4133</v>
      </c>
      <c r="C1490" s="104" t="s">
        <v>1594</v>
      </c>
      <c r="D1490" s="105" t="s">
        <v>1682</v>
      </c>
      <c r="E1490" s="106">
        <v>480000</v>
      </c>
      <c r="F1490" s="95"/>
      <c r="G1490" s="98">
        <v>480000</v>
      </c>
      <c r="H1490" s="95"/>
    </row>
    <row r="1491" spans="1:8" s="1" customFormat="1" x14ac:dyDescent="0.25">
      <c r="A1491" s="96">
        <v>108</v>
      </c>
      <c r="B1491" s="19" t="s">
        <v>4134</v>
      </c>
      <c r="C1491" s="104" t="s">
        <v>1794</v>
      </c>
      <c r="D1491" s="105" t="s">
        <v>1682</v>
      </c>
      <c r="E1491" s="106">
        <v>480000</v>
      </c>
      <c r="F1491" s="95"/>
      <c r="G1491" s="98">
        <v>480000</v>
      </c>
      <c r="H1491" s="95"/>
    </row>
    <row r="1492" spans="1:8" s="1" customFormat="1" x14ac:dyDescent="0.25">
      <c r="A1492" s="96">
        <v>109</v>
      </c>
      <c r="B1492" s="19" t="s">
        <v>4135</v>
      </c>
      <c r="C1492" s="104" t="s">
        <v>262</v>
      </c>
      <c r="D1492" s="105" t="s">
        <v>1682</v>
      </c>
      <c r="E1492" s="106">
        <v>480000</v>
      </c>
      <c r="F1492" s="95"/>
      <c r="G1492" s="98">
        <v>480000</v>
      </c>
      <c r="H1492" s="95"/>
    </row>
    <row r="1493" spans="1:8" s="1" customFormat="1" x14ac:dyDescent="0.25">
      <c r="A1493" s="96">
        <v>110</v>
      </c>
      <c r="B1493" s="19" t="s">
        <v>4136</v>
      </c>
      <c r="C1493" s="104" t="s">
        <v>1831</v>
      </c>
      <c r="D1493" s="105" t="s">
        <v>1682</v>
      </c>
      <c r="E1493" s="106">
        <v>480000</v>
      </c>
      <c r="F1493" s="95"/>
      <c r="G1493" s="98">
        <v>480000</v>
      </c>
      <c r="H1493" s="95"/>
    </row>
    <row r="1494" spans="1:8" s="1" customFormat="1" x14ac:dyDescent="0.25">
      <c r="A1494" s="96">
        <v>111</v>
      </c>
      <c r="B1494" s="19" t="s">
        <v>4137</v>
      </c>
      <c r="C1494" s="104" t="s">
        <v>3984</v>
      </c>
      <c r="D1494" s="105" t="s">
        <v>1682</v>
      </c>
      <c r="E1494" s="106">
        <v>480000</v>
      </c>
      <c r="F1494" s="95"/>
      <c r="G1494" s="98">
        <v>480000</v>
      </c>
      <c r="H1494" s="95"/>
    </row>
    <row r="1495" spans="1:8" s="1" customFormat="1" x14ac:dyDescent="0.25">
      <c r="A1495" s="96">
        <v>112</v>
      </c>
      <c r="B1495" s="19" t="s">
        <v>4138</v>
      </c>
      <c r="C1495" s="104" t="s">
        <v>3985</v>
      </c>
      <c r="D1495" s="105" t="s">
        <v>1682</v>
      </c>
      <c r="E1495" s="106">
        <v>480000</v>
      </c>
      <c r="F1495" s="95"/>
      <c r="G1495" s="98">
        <v>480000</v>
      </c>
      <c r="H1495" s="95"/>
    </row>
    <row r="1496" spans="1:8" s="1" customFormat="1" x14ac:dyDescent="0.25">
      <c r="A1496" s="96">
        <v>113</v>
      </c>
      <c r="B1496" s="19" t="s">
        <v>4139</v>
      </c>
      <c r="C1496" s="104" t="s">
        <v>3986</v>
      </c>
      <c r="D1496" s="105" t="s">
        <v>1682</v>
      </c>
      <c r="E1496" s="106">
        <v>480000</v>
      </c>
      <c r="F1496" s="95"/>
      <c r="G1496" s="98">
        <v>480000</v>
      </c>
      <c r="H1496" s="95"/>
    </row>
    <row r="1497" spans="1:8" s="1" customFormat="1" x14ac:dyDescent="0.25">
      <c r="A1497" s="96">
        <v>114</v>
      </c>
      <c r="B1497" s="19" t="s">
        <v>4140</v>
      </c>
      <c r="C1497" s="104" t="s">
        <v>3987</v>
      </c>
      <c r="D1497" s="105" t="s">
        <v>1682</v>
      </c>
      <c r="E1497" s="106">
        <v>480000</v>
      </c>
      <c r="F1497" s="95"/>
      <c r="G1497" s="98">
        <v>480000</v>
      </c>
      <c r="H1497" s="95"/>
    </row>
    <row r="1498" spans="1:8" s="1" customFormat="1" x14ac:dyDescent="0.25">
      <c r="A1498" s="96">
        <v>115</v>
      </c>
      <c r="B1498" s="19" t="s">
        <v>4141</v>
      </c>
      <c r="C1498" s="104" t="s">
        <v>3988</v>
      </c>
      <c r="D1498" s="105" t="s">
        <v>1682</v>
      </c>
      <c r="E1498" s="106">
        <v>480000</v>
      </c>
      <c r="F1498" s="95"/>
      <c r="G1498" s="98">
        <v>480000</v>
      </c>
      <c r="H1498" s="95"/>
    </row>
    <row r="1499" spans="1:8" s="1" customFormat="1" x14ac:dyDescent="0.25">
      <c r="A1499" s="96">
        <v>116</v>
      </c>
      <c r="B1499" s="19" t="s">
        <v>4142</v>
      </c>
      <c r="C1499" s="104" t="s">
        <v>1631</v>
      </c>
      <c r="D1499" s="105" t="s">
        <v>1682</v>
      </c>
      <c r="E1499" s="106">
        <v>480000</v>
      </c>
      <c r="F1499" s="95"/>
      <c r="G1499" s="98">
        <v>480000</v>
      </c>
      <c r="H1499" s="95"/>
    </row>
    <row r="1500" spans="1:8" s="1" customFormat="1" x14ac:dyDescent="0.25">
      <c r="A1500" s="96">
        <v>117</v>
      </c>
      <c r="B1500" s="19" t="s">
        <v>4143</v>
      </c>
      <c r="C1500" s="104" t="s">
        <v>1352</v>
      </c>
      <c r="D1500" s="105" t="s">
        <v>1682</v>
      </c>
      <c r="E1500" s="106">
        <v>480000</v>
      </c>
      <c r="F1500" s="95"/>
      <c r="G1500" s="98">
        <v>480000</v>
      </c>
      <c r="H1500" s="95"/>
    </row>
    <row r="1501" spans="1:8" s="1" customFormat="1" x14ac:dyDescent="0.25">
      <c r="A1501" s="96">
        <v>118</v>
      </c>
      <c r="B1501" s="19" t="s">
        <v>4144</v>
      </c>
      <c r="C1501" s="104" t="s">
        <v>3989</v>
      </c>
      <c r="D1501" s="105" t="s">
        <v>1682</v>
      </c>
      <c r="E1501" s="106">
        <v>480000</v>
      </c>
      <c r="F1501" s="95"/>
      <c r="G1501" s="98">
        <v>480000</v>
      </c>
      <c r="H1501" s="95"/>
    </row>
    <row r="1502" spans="1:8" s="1" customFormat="1" x14ac:dyDescent="0.25">
      <c r="A1502" s="96">
        <v>119</v>
      </c>
      <c r="B1502" s="19" t="s">
        <v>4145</v>
      </c>
      <c r="C1502" s="104" t="s">
        <v>3990</v>
      </c>
      <c r="D1502" s="105" t="s">
        <v>1682</v>
      </c>
      <c r="E1502" s="106">
        <v>480000</v>
      </c>
      <c r="F1502" s="95"/>
      <c r="G1502" s="98">
        <v>480000</v>
      </c>
      <c r="H1502" s="95"/>
    </row>
    <row r="1503" spans="1:8" s="1" customFormat="1" x14ac:dyDescent="0.25">
      <c r="A1503" s="96">
        <v>120</v>
      </c>
      <c r="B1503" s="19" t="s">
        <v>4146</v>
      </c>
      <c r="C1503" s="104" t="s">
        <v>484</v>
      </c>
      <c r="D1503" s="105" t="s">
        <v>1682</v>
      </c>
      <c r="E1503" s="106">
        <v>480000</v>
      </c>
      <c r="F1503" s="95"/>
      <c r="G1503" s="98">
        <v>480000</v>
      </c>
      <c r="H1503" s="95"/>
    </row>
    <row r="1504" spans="1:8" s="1" customFormat="1" x14ac:dyDescent="0.25">
      <c r="A1504" s="96">
        <v>121</v>
      </c>
      <c r="B1504" s="19" t="s">
        <v>4147</v>
      </c>
      <c r="C1504" s="104" t="s">
        <v>3247</v>
      </c>
      <c r="D1504" s="105" t="s">
        <v>1682</v>
      </c>
      <c r="E1504" s="106">
        <v>480000</v>
      </c>
      <c r="F1504" s="95"/>
      <c r="G1504" s="98">
        <v>480000</v>
      </c>
      <c r="H1504" s="95"/>
    </row>
    <row r="1505" spans="1:8" s="1" customFormat="1" x14ac:dyDescent="0.25">
      <c r="A1505" s="96">
        <v>122</v>
      </c>
      <c r="B1505" s="19" t="s">
        <v>4148</v>
      </c>
      <c r="C1505" s="104" t="s">
        <v>3991</v>
      </c>
      <c r="D1505" s="105" t="s">
        <v>1682</v>
      </c>
      <c r="E1505" s="106">
        <v>480000</v>
      </c>
      <c r="F1505" s="95"/>
      <c r="G1505" s="98">
        <v>480000</v>
      </c>
      <c r="H1505" s="95"/>
    </row>
    <row r="1506" spans="1:8" s="1" customFormat="1" x14ac:dyDescent="0.25">
      <c r="A1506" s="96">
        <v>123</v>
      </c>
      <c r="B1506" s="19" t="s">
        <v>4149</v>
      </c>
      <c r="C1506" s="104" t="s">
        <v>27</v>
      </c>
      <c r="D1506" s="105" t="s">
        <v>1682</v>
      </c>
      <c r="E1506" s="106">
        <v>480000</v>
      </c>
      <c r="F1506" s="95"/>
      <c r="G1506" s="98">
        <v>480000</v>
      </c>
      <c r="H1506" s="95"/>
    </row>
    <row r="1507" spans="1:8" s="1" customFormat="1" x14ac:dyDescent="0.25">
      <c r="A1507" s="96">
        <v>124</v>
      </c>
      <c r="B1507" s="19" t="s">
        <v>4150</v>
      </c>
      <c r="C1507" s="104" t="s">
        <v>28</v>
      </c>
      <c r="D1507" s="105" t="s">
        <v>1682</v>
      </c>
      <c r="E1507" s="106">
        <v>480000</v>
      </c>
      <c r="F1507" s="95"/>
      <c r="G1507" s="98">
        <v>480000</v>
      </c>
      <c r="H1507" s="95"/>
    </row>
    <row r="1508" spans="1:8" s="1" customFormat="1" x14ac:dyDescent="0.25">
      <c r="A1508" s="96">
        <v>125</v>
      </c>
      <c r="B1508" s="19" t="s">
        <v>4151</v>
      </c>
      <c r="C1508" s="104" t="s">
        <v>1634</v>
      </c>
      <c r="D1508" s="105" t="s">
        <v>1682</v>
      </c>
      <c r="E1508" s="106">
        <v>480000</v>
      </c>
      <c r="F1508" s="95"/>
      <c r="G1508" s="98">
        <v>480000</v>
      </c>
      <c r="H1508" s="95"/>
    </row>
    <row r="1509" spans="1:8" s="1" customFormat="1" x14ac:dyDescent="0.25">
      <c r="A1509" s="96">
        <v>126</v>
      </c>
      <c r="B1509" s="19" t="s">
        <v>4152</v>
      </c>
      <c r="C1509" s="104" t="s">
        <v>1602</v>
      </c>
      <c r="D1509" s="105" t="s">
        <v>1682</v>
      </c>
      <c r="E1509" s="106">
        <v>480000</v>
      </c>
      <c r="F1509" s="95"/>
      <c r="G1509" s="98">
        <v>480000</v>
      </c>
      <c r="H1509" s="95"/>
    </row>
    <row r="1510" spans="1:8" s="1" customFormat="1" x14ac:dyDescent="0.25">
      <c r="A1510" s="96">
        <v>127</v>
      </c>
      <c r="B1510" s="19" t="s">
        <v>4153</v>
      </c>
      <c r="C1510" s="104" t="s">
        <v>1623</v>
      </c>
      <c r="D1510" s="105" t="s">
        <v>1682</v>
      </c>
      <c r="E1510" s="106">
        <v>480000</v>
      </c>
      <c r="F1510" s="95"/>
      <c r="G1510" s="98">
        <v>480000</v>
      </c>
      <c r="H1510" s="95"/>
    </row>
    <row r="1511" spans="1:8" s="1" customFormat="1" x14ac:dyDescent="0.25">
      <c r="A1511" s="96">
        <v>128</v>
      </c>
      <c r="B1511" s="19" t="s">
        <v>4154</v>
      </c>
      <c r="C1511" s="104" t="s">
        <v>3992</v>
      </c>
      <c r="D1511" s="105" t="s">
        <v>1682</v>
      </c>
      <c r="E1511" s="106">
        <v>480000</v>
      </c>
      <c r="F1511" s="95"/>
      <c r="G1511" s="98">
        <v>480000</v>
      </c>
      <c r="H1511" s="95"/>
    </row>
    <row r="1512" spans="1:8" s="1" customFormat="1" x14ac:dyDescent="0.25">
      <c r="A1512" s="96">
        <v>129</v>
      </c>
      <c r="B1512" s="19" t="s">
        <v>4155</v>
      </c>
      <c r="C1512" s="104" t="s">
        <v>3993</v>
      </c>
      <c r="D1512" s="105" t="s">
        <v>1682</v>
      </c>
      <c r="E1512" s="106">
        <v>480000</v>
      </c>
      <c r="F1512" s="95"/>
      <c r="G1512" s="98">
        <v>480000</v>
      </c>
      <c r="H1512" s="95"/>
    </row>
    <row r="1513" spans="1:8" s="1" customFormat="1" x14ac:dyDescent="0.25">
      <c r="A1513" s="96">
        <v>130</v>
      </c>
      <c r="B1513" s="19" t="s">
        <v>4156</v>
      </c>
      <c r="C1513" s="104" t="s">
        <v>2627</v>
      </c>
      <c r="D1513" s="105" t="s">
        <v>1682</v>
      </c>
      <c r="E1513" s="106">
        <v>480000</v>
      </c>
      <c r="F1513" s="95"/>
      <c r="G1513" s="98">
        <v>480000</v>
      </c>
      <c r="H1513" s="95"/>
    </row>
    <row r="1514" spans="1:8" s="1" customFormat="1" x14ac:dyDescent="0.25">
      <c r="A1514" s="96">
        <v>131</v>
      </c>
      <c r="B1514" s="19" t="s">
        <v>4157</v>
      </c>
      <c r="C1514" s="104" t="s">
        <v>412</v>
      </c>
      <c r="D1514" s="105" t="s">
        <v>1682</v>
      </c>
      <c r="E1514" s="106">
        <v>480000</v>
      </c>
      <c r="F1514" s="95"/>
      <c r="G1514" s="98">
        <v>480000</v>
      </c>
      <c r="H1514" s="95"/>
    </row>
    <row r="1515" spans="1:8" s="1" customFormat="1" x14ac:dyDescent="0.25">
      <c r="A1515" s="96">
        <v>132</v>
      </c>
      <c r="B1515" s="19" t="s">
        <v>4158</v>
      </c>
      <c r="C1515" s="104" t="s">
        <v>1772</v>
      </c>
      <c r="D1515" s="105" t="s">
        <v>1682</v>
      </c>
      <c r="E1515" s="106">
        <v>480000</v>
      </c>
      <c r="F1515" s="95"/>
      <c r="G1515" s="98">
        <v>480000</v>
      </c>
      <c r="H1515" s="95"/>
    </row>
    <row r="1516" spans="1:8" s="1" customFormat="1" x14ac:dyDescent="0.25">
      <c r="A1516" s="96">
        <v>133</v>
      </c>
      <c r="B1516" s="19" t="s">
        <v>4159</v>
      </c>
      <c r="C1516" s="104" t="s">
        <v>3994</v>
      </c>
      <c r="D1516" s="105" t="s">
        <v>1682</v>
      </c>
      <c r="E1516" s="106">
        <v>480000</v>
      </c>
      <c r="F1516" s="95"/>
      <c r="G1516" s="98">
        <v>480000</v>
      </c>
      <c r="H1516" s="95"/>
    </row>
    <row r="1517" spans="1:8" s="1" customFormat="1" x14ac:dyDescent="0.25">
      <c r="A1517" s="96">
        <v>134</v>
      </c>
      <c r="B1517" s="19" t="s">
        <v>4160</v>
      </c>
      <c r="C1517" s="104" t="s">
        <v>3995</v>
      </c>
      <c r="D1517" s="105" t="s">
        <v>1682</v>
      </c>
      <c r="E1517" s="106">
        <v>480000</v>
      </c>
      <c r="F1517" s="95"/>
      <c r="G1517" s="98">
        <v>480000</v>
      </c>
      <c r="H1517" s="95"/>
    </row>
    <row r="1518" spans="1:8" s="1" customFormat="1" x14ac:dyDescent="0.25">
      <c r="A1518" s="96">
        <v>135</v>
      </c>
      <c r="B1518" s="19" t="s">
        <v>4161</v>
      </c>
      <c r="C1518" s="104" t="s">
        <v>1753</v>
      </c>
      <c r="D1518" s="105" t="s">
        <v>1682</v>
      </c>
      <c r="E1518" s="106">
        <v>480000</v>
      </c>
      <c r="F1518" s="95"/>
      <c r="H1518" s="98">
        <v>480000</v>
      </c>
    </row>
    <row r="1519" spans="1:8" s="1" customFormat="1" x14ac:dyDescent="0.25">
      <c r="A1519" s="96">
        <v>136</v>
      </c>
      <c r="B1519" s="19" t="s">
        <v>4162</v>
      </c>
      <c r="C1519" s="104" t="s">
        <v>2959</v>
      </c>
      <c r="D1519" s="105" t="s">
        <v>1682</v>
      </c>
      <c r="E1519" s="106">
        <v>480000</v>
      </c>
      <c r="F1519" s="95"/>
      <c r="H1519" s="98">
        <v>480000</v>
      </c>
    </row>
    <row r="1520" spans="1:8" s="1" customFormat="1" x14ac:dyDescent="0.25">
      <c r="A1520" s="96">
        <v>137</v>
      </c>
      <c r="B1520" s="19" t="s">
        <v>4163</v>
      </c>
      <c r="C1520" s="104" t="s">
        <v>1409</v>
      </c>
      <c r="D1520" s="105" t="s">
        <v>1682</v>
      </c>
      <c r="E1520" s="106">
        <v>480000</v>
      </c>
      <c r="F1520" s="95"/>
      <c r="H1520" s="98">
        <v>480000</v>
      </c>
    </row>
    <row r="1521" spans="1:8" s="1" customFormat="1" x14ac:dyDescent="0.25">
      <c r="A1521" s="96">
        <v>138</v>
      </c>
      <c r="B1521" s="19" t="s">
        <v>4164</v>
      </c>
      <c r="C1521" s="104" t="s">
        <v>3996</v>
      </c>
      <c r="D1521" s="105" t="s">
        <v>4314</v>
      </c>
      <c r="E1521" s="106">
        <v>640000</v>
      </c>
      <c r="F1521" s="95"/>
      <c r="H1521" s="98">
        <v>640000</v>
      </c>
    </row>
    <row r="1522" spans="1:8" s="1" customFormat="1" x14ac:dyDescent="0.25">
      <c r="A1522" s="96">
        <v>139</v>
      </c>
      <c r="B1522" s="19" t="s">
        <v>4165</v>
      </c>
      <c r="C1522" s="104" t="s">
        <v>3997</v>
      </c>
      <c r="D1522" s="105" t="s">
        <v>1682</v>
      </c>
      <c r="E1522" s="106">
        <v>480000</v>
      </c>
      <c r="F1522" s="95"/>
      <c r="H1522" s="98">
        <v>480000</v>
      </c>
    </row>
    <row r="1523" spans="1:8" s="1" customFormat="1" x14ac:dyDescent="0.25">
      <c r="A1523" s="96">
        <v>140</v>
      </c>
      <c r="B1523" s="19" t="s">
        <v>4166</v>
      </c>
      <c r="C1523" s="104" t="s">
        <v>3998</v>
      </c>
      <c r="D1523" s="105" t="s">
        <v>1682</v>
      </c>
      <c r="E1523" s="106">
        <v>480000</v>
      </c>
      <c r="F1523" s="95"/>
      <c r="H1523" s="98">
        <v>480000</v>
      </c>
    </row>
    <row r="1524" spans="1:8" s="1" customFormat="1" x14ac:dyDescent="0.25">
      <c r="A1524" s="96">
        <v>141</v>
      </c>
      <c r="B1524" s="19" t="s">
        <v>4167</v>
      </c>
      <c r="C1524" s="104" t="s">
        <v>1930</v>
      </c>
      <c r="D1524" s="105" t="s">
        <v>756</v>
      </c>
      <c r="E1524" s="106">
        <v>430000</v>
      </c>
      <c r="F1524" s="95"/>
      <c r="H1524" s="98">
        <v>430000</v>
      </c>
    </row>
    <row r="1525" spans="1:8" s="1" customFormat="1" x14ac:dyDescent="0.25">
      <c r="A1525" s="96">
        <v>142</v>
      </c>
      <c r="B1525" s="19" t="s">
        <v>4168</v>
      </c>
      <c r="C1525" s="104" t="s">
        <v>3999</v>
      </c>
      <c r="D1525" s="105" t="s">
        <v>756</v>
      </c>
      <c r="E1525" s="106">
        <v>430000</v>
      </c>
      <c r="F1525" s="95"/>
      <c r="H1525" s="98">
        <v>430000</v>
      </c>
    </row>
    <row r="1526" spans="1:8" s="1" customFormat="1" x14ac:dyDescent="0.25">
      <c r="A1526" s="96">
        <v>143</v>
      </c>
      <c r="B1526" s="19" t="s">
        <v>4169</v>
      </c>
      <c r="C1526" s="104" t="s">
        <v>4000</v>
      </c>
      <c r="D1526" s="105" t="s">
        <v>1682</v>
      </c>
      <c r="E1526" s="106">
        <v>480000</v>
      </c>
      <c r="F1526" s="95"/>
      <c r="H1526" s="98">
        <v>480000</v>
      </c>
    </row>
    <row r="1527" spans="1:8" s="1" customFormat="1" x14ac:dyDescent="0.25">
      <c r="A1527" s="96">
        <v>144</v>
      </c>
      <c r="B1527" s="19" t="s">
        <v>4170</v>
      </c>
      <c r="C1527" s="104" t="s">
        <v>4001</v>
      </c>
      <c r="D1527" s="105" t="s">
        <v>1682</v>
      </c>
      <c r="E1527" s="106">
        <v>480000</v>
      </c>
      <c r="F1527" s="95"/>
      <c r="H1527" s="98">
        <v>480000</v>
      </c>
    </row>
    <row r="1528" spans="1:8" s="1" customFormat="1" x14ac:dyDescent="0.25">
      <c r="A1528" s="96">
        <v>145</v>
      </c>
      <c r="B1528" s="19" t="s">
        <v>4171</v>
      </c>
      <c r="C1528" s="104" t="s">
        <v>1799</v>
      </c>
      <c r="D1528" s="105" t="s">
        <v>1682</v>
      </c>
      <c r="E1528" s="106">
        <v>480000</v>
      </c>
      <c r="F1528" s="95"/>
      <c r="H1528" s="98">
        <v>480000</v>
      </c>
    </row>
    <row r="1529" spans="1:8" s="1" customFormat="1" x14ac:dyDescent="0.25">
      <c r="A1529" s="96">
        <v>146</v>
      </c>
      <c r="B1529" s="19" t="s">
        <v>4172</v>
      </c>
      <c r="C1529" s="104" t="s">
        <v>2743</v>
      </c>
      <c r="D1529" s="105" t="s">
        <v>1682</v>
      </c>
      <c r="E1529" s="106">
        <v>480000</v>
      </c>
      <c r="F1529" s="95"/>
      <c r="H1529" s="98">
        <v>480000</v>
      </c>
    </row>
    <row r="1530" spans="1:8" s="1" customFormat="1" x14ac:dyDescent="0.25">
      <c r="A1530" s="96">
        <v>147</v>
      </c>
      <c r="B1530" s="19" t="s">
        <v>4173</v>
      </c>
      <c r="C1530" s="104" t="s">
        <v>1859</v>
      </c>
      <c r="D1530" s="105" t="s">
        <v>1682</v>
      </c>
      <c r="E1530" s="106">
        <v>480000</v>
      </c>
      <c r="F1530" s="95"/>
      <c r="H1530" s="98">
        <v>480000</v>
      </c>
    </row>
    <row r="1531" spans="1:8" s="1" customFormat="1" x14ac:dyDescent="0.25">
      <c r="A1531" s="96">
        <v>148</v>
      </c>
      <c r="B1531" s="19" t="s">
        <v>4174</v>
      </c>
      <c r="C1531" s="104" t="s">
        <v>4002</v>
      </c>
      <c r="D1531" s="105" t="s">
        <v>1682</v>
      </c>
      <c r="E1531" s="106">
        <v>480000</v>
      </c>
      <c r="F1531" s="95"/>
      <c r="H1531" s="98">
        <v>480000</v>
      </c>
    </row>
    <row r="1532" spans="1:8" s="1" customFormat="1" x14ac:dyDescent="0.25">
      <c r="A1532" s="96">
        <v>149</v>
      </c>
      <c r="B1532" s="19" t="s">
        <v>4175</v>
      </c>
      <c r="C1532" s="104" t="s">
        <v>4003</v>
      </c>
      <c r="D1532" s="105" t="s">
        <v>1682</v>
      </c>
      <c r="E1532" s="106">
        <v>480000</v>
      </c>
      <c r="F1532" s="95"/>
      <c r="H1532" s="98">
        <v>480000</v>
      </c>
    </row>
    <row r="1533" spans="1:8" s="1" customFormat="1" x14ac:dyDescent="0.25">
      <c r="A1533" s="96">
        <v>150</v>
      </c>
      <c r="B1533" s="19" t="s">
        <v>4176</v>
      </c>
      <c r="C1533" s="104" t="s">
        <v>4004</v>
      </c>
      <c r="D1533" s="105" t="s">
        <v>1682</v>
      </c>
      <c r="E1533" s="106">
        <v>480000</v>
      </c>
      <c r="F1533" s="95"/>
      <c r="H1533" s="98">
        <v>480000</v>
      </c>
    </row>
    <row r="1534" spans="1:8" s="1" customFormat="1" x14ac:dyDescent="0.25">
      <c r="A1534" s="96">
        <v>151</v>
      </c>
      <c r="B1534" s="19" t="s">
        <v>4177</v>
      </c>
      <c r="C1534" s="104" t="s">
        <v>4005</v>
      </c>
      <c r="D1534" s="105" t="s">
        <v>1682</v>
      </c>
      <c r="E1534" s="106">
        <v>480000</v>
      </c>
      <c r="F1534" s="95"/>
      <c r="H1534" s="98">
        <v>480000</v>
      </c>
    </row>
    <row r="1535" spans="1:8" s="1" customFormat="1" x14ac:dyDescent="0.25">
      <c r="A1535" s="96">
        <v>152</v>
      </c>
      <c r="B1535" s="19" t="s">
        <v>4178</v>
      </c>
      <c r="C1535" s="104" t="s">
        <v>4006</v>
      </c>
      <c r="D1535" s="105" t="s">
        <v>1682</v>
      </c>
      <c r="E1535" s="106">
        <v>480000</v>
      </c>
      <c r="F1535" s="95"/>
      <c r="H1535" s="98">
        <v>480000</v>
      </c>
    </row>
    <row r="1536" spans="1:8" s="1" customFormat="1" x14ac:dyDescent="0.25">
      <c r="A1536" s="96">
        <v>153</v>
      </c>
      <c r="B1536" s="19" t="s">
        <v>4179</v>
      </c>
      <c r="C1536" s="104" t="s">
        <v>4007</v>
      </c>
      <c r="D1536" s="105" t="s">
        <v>1682</v>
      </c>
      <c r="E1536" s="106">
        <v>480000</v>
      </c>
      <c r="F1536" s="95"/>
      <c r="H1536" s="98">
        <v>480000</v>
      </c>
    </row>
    <row r="1537" spans="1:8" s="1" customFormat="1" x14ac:dyDescent="0.25">
      <c r="A1537" s="96">
        <v>154</v>
      </c>
      <c r="B1537" s="19" t="s">
        <v>4180</v>
      </c>
      <c r="C1537" s="104" t="s">
        <v>4008</v>
      </c>
      <c r="D1537" s="105" t="s">
        <v>1682</v>
      </c>
      <c r="E1537" s="106">
        <v>480000</v>
      </c>
      <c r="F1537" s="95"/>
      <c r="H1537" s="98">
        <v>480000</v>
      </c>
    </row>
    <row r="1538" spans="1:8" s="1" customFormat="1" x14ac:dyDescent="0.25">
      <c r="A1538" s="96">
        <v>155</v>
      </c>
      <c r="B1538" s="19" t="s">
        <v>4181</v>
      </c>
      <c r="C1538" s="104" t="s">
        <v>1656</v>
      </c>
      <c r="D1538" s="105" t="s">
        <v>1682</v>
      </c>
      <c r="E1538" s="106">
        <v>480000</v>
      </c>
      <c r="F1538" s="95"/>
      <c r="H1538" s="98">
        <v>480000</v>
      </c>
    </row>
    <row r="1539" spans="1:8" s="1" customFormat="1" x14ac:dyDescent="0.25">
      <c r="A1539" s="96">
        <v>156</v>
      </c>
      <c r="B1539" s="19" t="s">
        <v>4182</v>
      </c>
      <c r="C1539" s="104" t="s">
        <v>4009</v>
      </c>
      <c r="D1539" s="105" t="s">
        <v>1682</v>
      </c>
      <c r="E1539" s="106">
        <v>480000</v>
      </c>
      <c r="F1539" s="95"/>
      <c r="H1539" s="98">
        <v>480000</v>
      </c>
    </row>
    <row r="1540" spans="1:8" s="1" customFormat="1" x14ac:dyDescent="0.25">
      <c r="A1540" s="96">
        <v>157</v>
      </c>
      <c r="B1540" s="19" t="s">
        <v>4183</v>
      </c>
      <c r="C1540" s="104" t="s">
        <v>4010</v>
      </c>
      <c r="D1540" s="105" t="s">
        <v>1682</v>
      </c>
      <c r="E1540" s="106">
        <v>480000</v>
      </c>
      <c r="F1540" s="95"/>
      <c r="H1540" s="98">
        <v>480000</v>
      </c>
    </row>
    <row r="1541" spans="1:8" s="1" customFormat="1" x14ac:dyDescent="0.25">
      <c r="A1541" s="96">
        <v>158</v>
      </c>
      <c r="B1541" s="19" t="s">
        <v>4184</v>
      </c>
      <c r="C1541" s="104" t="s">
        <v>4011</v>
      </c>
      <c r="D1541" s="105" t="s">
        <v>1682</v>
      </c>
      <c r="E1541" s="106">
        <v>480000</v>
      </c>
      <c r="F1541" s="95"/>
      <c r="H1541" s="98">
        <v>480000</v>
      </c>
    </row>
    <row r="1542" spans="1:8" s="1" customFormat="1" x14ac:dyDescent="0.25">
      <c r="A1542" s="96">
        <v>159</v>
      </c>
      <c r="B1542" s="19" t="s">
        <v>4185</v>
      </c>
      <c r="C1542" s="104" t="s">
        <v>4012</v>
      </c>
      <c r="D1542" s="105" t="s">
        <v>1682</v>
      </c>
      <c r="E1542" s="106">
        <v>480000</v>
      </c>
      <c r="F1542" s="95"/>
      <c r="H1542" s="98">
        <v>480000</v>
      </c>
    </row>
    <row r="1543" spans="1:8" s="1" customFormat="1" x14ac:dyDescent="0.25">
      <c r="A1543" s="96">
        <v>160</v>
      </c>
      <c r="B1543" s="19" t="s">
        <v>4186</v>
      </c>
      <c r="C1543" s="104" t="s">
        <v>4013</v>
      </c>
      <c r="D1543" s="105" t="s">
        <v>1682</v>
      </c>
      <c r="E1543" s="106">
        <v>480000</v>
      </c>
      <c r="F1543" s="95"/>
      <c r="H1543" s="98">
        <v>480000</v>
      </c>
    </row>
    <row r="1544" spans="1:8" s="1" customFormat="1" x14ac:dyDescent="0.25">
      <c r="A1544" s="96">
        <v>161</v>
      </c>
      <c r="B1544" s="19" t="s">
        <v>4187</v>
      </c>
      <c r="C1544" s="104" t="s">
        <v>1561</v>
      </c>
      <c r="D1544" s="105" t="s">
        <v>1682</v>
      </c>
      <c r="E1544" s="106">
        <v>480000</v>
      </c>
      <c r="F1544" s="95"/>
      <c r="H1544" s="98">
        <v>480000</v>
      </c>
    </row>
    <row r="1545" spans="1:8" s="1" customFormat="1" x14ac:dyDescent="0.25">
      <c r="A1545" s="96">
        <v>162</v>
      </c>
      <c r="B1545" s="19" t="s">
        <v>4188</v>
      </c>
      <c r="C1545" s="104" t="s">
        <v>1467</v>
      </c>
      <c r="D1545" s="105" t="s">
        <v>1682</v>
      </c>
      <c r="E1545" s="106">
        <v>480000</v>
      </c>
      <c r="F1545" s="95"/>
      <c r="H1545" s="98">
        <v>480000</v>
      </c>
    </row>
    <row r="1546" spans="1:8" s="1" customFormat="1" x14ac:dyDescent="0.25">
      <c r="A1546" s="96">
        <v>163</v>
      </c>
      <c r="B1546" s="19" t="s">
        <v>4189</v>
      </c>
      <c r="C1546" s="104" t="s">
        <v>199</v>
      </c>
      <c r="D1546" s="105" t="s">
        <v>1682</v>
      </c>
      <c r="E1546" s="106">
        <v>480000</v>
      </c>
      <c r="F1546" s="95"/>
      <c r="H1546" s="98">
        <v>480000</v>
      </c>
    </row>
    <row r="1547" spans="1:8" s="1" customFormat="1" x14ac:dyDescent="0.25">
      <c r="A1547" s="96">
        <v>164</v>
      </c>
      <c r="B1547" s="19" t="s">
        <v>4190</v>
      </c>
      <c r="C1547" s="104" t="s">
        <v>4014</v>
      </c>
      <c r="D1547" s="105" t="s">
        <v>1682</v>
      </c>
      <c r="E1547" s="106">
        <v>480000</v>
      </c>
      <c r="F1547" s="95"/>
      <c r="H1547" s="98">
        <v>480000</v>
      </c>
    </row>
    <row r="1548" spans="1:8" s="1" customFormat="1" x14ac:dyDescent="0.25">
      <c r="A1548" s="96">
        <v>165</v>
      </c>
      <c r="B1548" s="19" t="s">
        <v>4191</v>
      </c>
      <c r="C1548" s="104" t="s">
        <v>1908</v>
      </c>
      <c r="D1548" s="105" t="s">
        <v>1682</v>
      </c>
      <c r="E1548" s="106">
        <v>480000</v>
      </c>
      <c r="F1548" s="95"/>
      <c r="H1548" s="98">
        <v>480000</v>
      </c>
    </row>
    <row r="1549" spans="1:8" s="1" customFormat="1" x14ac:dyDescent="0.25">
      <c r="A1549" s="96">
        <v>166</v>
      </c>
      <c r="B1549" s="19" t="s">
        <v>4192</v>
      </c>
      <c r="C1549" s="104" t="s">
        <v>1907</v>
      </c>
      <c r="D1549" s="105" t="s">
        <v>1682</v>
      </c>
      <c r="E1549" s="106">
        <v>480000</v>
      </c>
      <c r="F1549" s="95"/>
      <c r="H1549" s="98">
        <v>480000</v>
      </c>
    </row>
    <row r="1550" spans="1:8" s="1" customFormat="1" x14ac:dyDescent="0.25">
      <c r="A1550" s="96">
        <v>167</v>
      </c>
      <c r="B1550" s="19" t="s">
        <v>4193</v>
      </c>
      <c r="C1550" s="104" t="s">
        <v>1729</v>
      </c>
      <c r="D1550" s="105" t="s">
        <v>1682</v>
      </c>
      <c r="E1550" s="106">
        <v>480000</v>
      </c>
      <c r="F1550" s="95"/>
      <c r="H1550" s="98">
        <v>480000</v>
      </c>
    </row>
    <row r="1551" spans="1:8" s="1" customFormat="1" x14ac:dyDescent="0.25">
      <c r="A1551" s="96">
        <v>168</v>
      </c>
      <c r="B1551" s="19" t="s">
        <v>4194</v>
      </c>
      <c r="C1551" s="104" t="s">
        <v>1729</v>
      </c>
      <c r="D1551" s="105" t="s">
        <v>1682</v>
      </c>
      <c r="E1551" s="106">
        <v>480000</v>
      </c>
      <c r="F1551" s="95"/>
      <c r="H1551" s="98">
        <v>480000</v>
      </c>
    </row>
    <row r="1552" spans="1:8" s="1" customFormat="1" x14ac:dyDescent="0.25">
      <c r="A1552" s="96">
        <v>169</v>
      </c>
      <c r="B1552" s="19" t="s">
        <v>4195</v>
      </c>
      <c r="C1552" s="104" t="s">
        <v>1513</v>
      </c>
      <c r="D1552" s="105" t="s">
        <v>1682</v>
      </c>
      <c r="E1552" s="106">
        <v>480000</v>
      </c>
      <c r="F1552" s="95"/>
      <c r="H1552" s="98">
        <v>480000</v>
      </c>
    </row>
    <row r="1553" spans="1:8" s="1" customFormat="1" x14ac:dyDescent="0.25">
      <c r="A1553" s="96">
        <v>170</v>
      </c>
      <c r="B1553" s="19" t="s">
        <v>4196</v>
      </c>
      <c r="C1553" s="104" t="s">
        <v>1863</v>
      </c>
      <c r="D1553" s="105" t="s">
        <v>1682</v>
      </c>
      <c r="E1553" s="106">
        <v>480000</v>
      </c>
      <c r="F1553" s="95"/>
      <c r="H1553" s="98">
        <v>480000</v>
      </c>
    </row>
    <row r="1554" spans="1:8" s="1" customFormat="1" x14ac:dyDescent="0.25">
      <c r="A1554" s="96">
        <v>171</v>
      </c>
      <c r="B1554" s="19" t="s">
        <v>4197</v>
      </c>
      <c r="C1554" s="104" t="s">
        <v>1752</v>
      </c>
      <c r="D1554" s="105" t="s">
        <v>1682</v>
      </c>
      <c r="E1554" s="106">
        <v>480000</v>
      </c>
      <c r="F1554" s="95"/>
      <c r="H1554" s="98">
        <v>480000</v>
      </c>
    </row>
    <row r="1555" spans="1:8" s="1" customFormat="1" x14ac:dyDescent="0.25">
      <c r="A1555" s="96">
        <v>172</v>
      </c>
      <c r="B1555" s="19" t="s">
        <v>4198</v>
      </c>
      <c r="C1555" s="104" t="s">
        <v>2231</v>
      </c>
      <c r="D1555" s="105" t="s">
        <v>1682</v>
      </c>
      <c r="E1555" s="106">
        <v>480000</v>
      </c>
      <c r="F1555" s="95"/>
      <c r="H1555" s="98">
        <v>480000</v>
      </c>
    </row>
    <row r="1556" spans="1:8" s="1" customFormat="1" x14ac:dyDescent="0.25">
      <c r="A1556" s="96">
        <v>173</v>
      </c>
      <c r="B1556" s="19" t="s">
        <v>4199</v>
      </c>
      <c r="C1556" s="104" t="s">
        <v>1782</v>
      </c>
      <c r="D1556" s="105" t="s">
        <v>1682</v>
      </c>
      <c r="E1556" s="106">
        <v>480000</v>
      </c>
      <c r="F1556" s="95"/>
      <c r="H1556" s="98">
        <v>480000</v>
      </c>
    </row>
    <row r="1557" spans="1:8" s="1" customFormat="1" x14ac:dyDescent="0.25">
      <c r="A1557" s="96">
        <v>174</v>
      </c>
      <c r="B1557" s="19" t="s">
        <v>4200</v>
      </c>
      <c r="C1557" s="104" t="s">
        <v>1463</v>
      </c>
      <c r="D1557" s="105" t="s">
        <v>1682</v>
      </c>
      <c r="E1557" s="106">
        <v>480000</v>
      </c>
      <c r="F1557" s="95"/>
      <c r="H1557" s="98">
        <v>480000</v>
      </c>
    </row>
    <row r="1558" spans="1:8" s="1" customFormat="1" x14ac:dyDescent="0.25">
      <c r="A1558" s="96">
        <v>175</v>
      </c>
      <c r="B1558" s="19" t="s">
        <v>4201</v>
      </c>
      <c r="C1558" s="104" t="s">
        <v>315</v>
      </c>
      <c r="D1558" s="105" t="s">
        <v>1682</v>
      </c>
      <c r="E1558" s="106">
        <v>480000</v>
      </c>
      <c r="F1558" s="95"/>
      <c r="H1558" s="98">
        <v>480000</v>
      </c>
    </row>
    <row r="1559" spans="1:8" s="1" customFormat="1" x14ac:dyDescent="0.25">
      <c r="A1559" s="96">
        <v>176</v>
      </c>
      <c r="B1559" s="19" t="s">
        <v>4202</v>
      </c>
      <c r="C1559" s="104" t="s">
        <v>1462</v>
      </c>
      <c r="D1559" s="105" t="s">
        <v>1682</v>
      </c>
      <c r="E1559" s="106">
        <v>480000</v>
      </c>
      <c r="F1559" s="95"/>
      <c r="H1559" s="98">
        <v>480000</v>
      </c>
    </row>
    <row r="1560" spans="1:8" s="1" customFormat="1" x14ac:dyDescent="0.25">
      <c r="A1560" s="96">
        <v>177</v>
      </c>
      <c r="B1560" s="19" t="s">
        <v>4203</v>
      </c>
      <c r="C1560" s="104" t="s">
        <v>409</v>
      </c>
      <c r="D1560" s="105" t="s">
        <v>1682</v>
      </c>
      <c r="E1560" s="106">
        <v>480000</v>
      </c>
      <c r="F1560" s="95"/>
      <c r="H1560" s="98">
        <v>480000</v>
      </c>
    </row>
    <row r="1561" spans="1:8" s="1" customFormat="1" x14ac:dyDescent="0.25">
      <c r="A1561" s="96">
        <v>178</v>
      </c>
      <c r="B1561" s="19" t="s">
        <v>4204</v>
      </c>
      <c r="C1561" s="104" t="s">
        <v>4015</v>
      </c>
      <c r="D1561" s="105" t="s">
        <v>1682</v>
      </c>
      <c r="E1561" s="106">
        <v>480000</v>
      </c>
      <c r="F1561" s="95"/>
      <c r="H1561" s="98">
        <v>480000</v>
      </c>
    </row>
    <row r="1562" spans="1:8" s="1" customFormat="1" x14ac:dyDescent="0.25">
      <c r="A1562" s="96">
        <v>179</v>
      </c>
      <c r="B1562" s="19" t="s">
        <v>4205</v>
      </c>
      <c r="C1562" s="104" t="s">
        <v>1494</v>
      </c>
      <c r="D1562" s="105" t="s">
        <v>1682</v>
      </c>
      <c r="E1562" s="106">
        <v>480000</v>
      </c>
      <c r="F1562" s="95"/>
      <c r="H1562" s="98">
        <v>480000</v>
      </c>
    </row>
    <row r="1563" spans="1:8" s="1" customFormat="1" x14ac:dyDescent="0.25">
      <c r="A1563" s="96">
        <v>180</v>
      </c>
      <c r="B1563" s="19" t="s">
        <v>4206</v>
      </c>
      <c r="C1563" s="104" t="s">
        <v>1493</v>
      </c>
      <c r="D1563" s="105" t="s">
        <v>1682</v>
      </c>
      <c r="E1563" s="106">
        <v>480000</v>
      </c>
      <c r="F1563" s="95"/>
      <c r="H1563" s="98">
        <v>480000</v>
      </c>
    </row>
    <row r="1564" spans="1:8" s="1" customFormat="1" x14ac:dyDescent="0.25">
      <c r="A1564" s="96">
        <v>181</v>
      </c>
      <c r="B1564" s="19" t="s">
        <v>4207</v>
      </c>
      <c r="C1564" s="104" t="s">
        <v>294</v>
      </c>
      <c r="D1564" s="105" t="s">
        <v>1682</v>
      </c>
      <c r="E1564" s="106">
        <v>480000</v>
      </c>
      <c r="F1564" s="95"/>
      <c r="H1564" s="98">
        <v>480000</v>
      </c>
    </row>
    <row r="1565" spans="1:8" s="1" customFormat="1" x14ac:dyDescent="0.25">
      <c r="A1565" s="96">
        <v>182</v>
      </c>
      <c r="B1565" s="19" t="s">
        <v>4208</v>
      </c>
      <c r="C1565" s="104" t="s">
        <v>1716</v>
      </c>
      <c r="D1565" s="105" t="s">
        <v>756</v>
      </c>
      <c r="E1565" s="106">
        <v>430000</v>
      </c>
      <c r="F1565" s="95"/>
      <c r="H1565" s="98">
        <v>430000</v>
      </c>
    </row>
    <row r="1566" spans="1:8" s="1" customFormat="1" x14ac:dyDescent="0.25">
      <c r="A1566" s="96">
        <v>183</v>
      </c>
      <c r="B1566" s="19" t="s">
        <v>4209</v>
      </c>
      <c r="C1566" s="104" t="s">
        <v>1435</v>
      </c>
      <c r="D1566" s="105" t="s">
        <v>1682</v>
      </c>
      <c r="E1566" s="106">
        <v>480000</v>
      </c>
      <c r="F1566" s="95"/>
      <c r="H1566" s="98">
        <v>480000</v>
      </c>
    </row>
    <row r="1567" spans="1:8" s="1" customFormat="1" x14ac:dyDescent="0.25">
      <c r="A1567" s="96">
        <v>184</v>
      </c>
      <c r="B1567" s="19" t="s">
        <v>4210</v>
      </c>
      <c r="C1567" s="104" t="s">
        <v>296</v>
      </c>
      <c r="D1567" s="105" t="s">
        <v>1682</v>
      </c>
      <c r="E1567" s="106">
        <v>480000</v>
      </c>
      <c r="F1567" s="95"/>
      <c r="H1567" s="98">
        <v>480000</v>
      </c>
    </row>
    <row r="1568" spans="1:8" s="1" customFormat="1" x14ac:dyDescent="0.25">
      <c r="A1568" s="96">
        <v>185</v>
      </c>
      <c r="B1568" s="19" t="s">
        <v>4211</v>
      </c>
      <c r="C1568" s="104" t="s">
        <v>1339</v>
      </c>
      <c r="D1568" s="105" t="s">
        <v>1682</v>
      </c>
      <c r="E1568" s="106">
        <v>480000</v>
      </c>
      <c r="F1568" s="95"/>
      <c r="H1568" s="98">
        <v>480000</v>
      </c>
    </row>
    <row r="1569" spans="1:8" s="1" customFormat="1" x14ac:dyDescent="0.25">
      <c r="A1569" s="96">
        <v>186</v>
      </c>
      <c r="B1569" s="19" t="s">
        <v>4212</v>
      </c>
      <c r="C1569" s="104" t="s">
        <v>1819</v>
      </c>
      <c r="D1569" s="105" t="s">
        <v>1682</v>
      </c>
      <c r="E1569" s="106">
        <v>480000</v>
      </c>
      <c r="F1569" s="95"/>
      <c r="H1569" s="98">
        <v>480000</v>
      </c>
    </row>
    <row r="1570" spans="1:8" s="1" customFormat="1" x14ac:dyDescent="0.25">
      <c r="A1570" s="96">
        <v>187</v>
      </c>
      <c r="B1570" s="19" t="s">
        <v>4213</v>
      </c>
      <c r="C1570" s="104" t="s">
        <v>1425</v>
      </c>
      <c r="D1570" s="105" t="s">
        <v>1682</v>
      </c>
      <c r="E1570" s="106">
        <v>480000</v>
      </c>
      <c r="F1570" s="95"/>
      <c r="H1570" s="98">
        <v>480000</v>
      </c>
    </row>
    <row r="1571" spans="1:8" s="1" customFormat="1" x14ac:dyDescent="0.25">
      <c r="A1571" s="96">
        <v>188</v>
      </c>
      <c r="B1571" s="19" t="s">
        <v>4214</v>
      </c>
      <c r="C1571" s="104" t="s">
        <v>404</v>
      </c>
      <c r="D1571" s="105" t="s">
        <v>1682</v>
      </c>
      <c r="E1571" s="106">
        <v>480000</v>
      </c>
      <c r="F1571" s="95"/>
      <c r="H1571" s="98">
        <v>480000</v>
      </c>
    </row>
    <row r="1572" spans="1:8" s="1" customFormat="1" x14ac:dyDescent="0.25">
      <c r="A1572" s="96">
        <v>189</v>
      </c>
      <c r="B1572" s="19" t="s">
        <v>4215</v>
      </c>
      <c r="C1572" s="104" t="s">
        <v>4016</v>
      </c>
      <c r="D1572" s="105" t="s">
        <v>756</v>
      </c>
      <c r="E1572" s="106">
        <v>430000</v>
      </c>
      <c r="F1572" s="95"/>
      <c r="H1572" s="98">
        <v>430000</v>
      </c>
    </row>
    <row r="1573" spans="1:8" s="1" customFormat="1" x14ac:dyDescent="0.25">
      <c r="A1573" s="96">
        <v>190</v>
      </c>
      <c r="B1573" s="19" t="s">
        <v>4216</v>
      </c>
      <c r="C1573" s="104" t="s">
        <v>91</v>
      </c>
      <c r="D1573" s="105" t="s">
        <v>1682</v>
      </c>
      <c r="E1573" s="106">
        <v>480000</v>
      </c>
      <c r="F1573" s="95"/>
      <c r="G1573" s="98">
        <v>480000</v>
      </c>
    </row>
    <row r="1574" spans="1:8" s="1" customFormat="1" x14ac:dyDescent="0.25">
      <c r="A1574" s="96">
        <v>191</v>
      </c>
      <c r="B1574" s="19" t="s">
        <v>4217</v>
      </c>
      <c r="C1574" s="104" t="s">
        <v>1881</v>
      </c>
      <c r="D1574" s="105" t="s">
        <v>1682</v>
      </c>
      <c r="E1574" s="106">
        <v>480000</v>
      </c>
      <c r="F1574" s="95"/>
      <c r="G1574" s="98">
        <v>480000</v>
      </c>
    </row>
    <row r="1575" spans="1:8" s="1" customFormat="1" x14ac:dyDescent="0.25">
      <c r="A1575" s="96">
        <v>192</v>
      </c>
      <c r="B1575" s="19" t="s">
        <v>4218</v>
      </c>
      <c r="C1575" s="104" t="s">
        <v>1864</v>
      </c>
      <c r="D1575" s="105" t="s">
        <v>1682</v>
      </c>
      <c r="E1575" s="106">
        <v>480000</v>
      </c>
      <c r="F1575" s="95"/>
      <c r="G1575" s="98">
        <v>480000</v>
      </c>
    </row>
    <row r="1576" spans="1:8" s="1" customFormat="1" x14ac:dyDescent="0.25">
      <c r="A1576" s="96">
        <v>193</v>
      </c>
      <c r="B1576" s="19" t="s">
        <v>4219</v>
      </c>
      <c r="C1576" s="104" t="s">
        <v>1750</v>
      </c>
      <c r="D1576" s="105" t="s">
        <v>1682</v>
      </c>
      <c r="E1576" s="106">
        <v>480000</v>
      </c>
      <c r="F1576" s="95"/>
      <c r="G1576" s="98">
        <v>480000</v>
      </c>
    </row>
    <row r="1577" spans="1:8" s="1" customFormat="1" x14ac:dyDescent="0.25">
      <c r="A1577" s="96">
        <v>194</v>
      </c>
      <c r="B1577" s="19" t="s">
        <v>4220</v>
      </c>
      <c r="C1577" s="104" t="s">
        <v>1655</v>
      </c>
      <c r="D1577" s="105" t="s">
        <v>1682</v>
      </c>
      <c r="E1577" s="106">
        <v>480000</v>
      </c>
      <c r="F1577" s="95"/>
      <c r="G1577" s="98">
        <v>480000</v>
      </c>
    </row>
    <row r="1578" spans="1:8" s="1" customFormat="1" x14ac:dyDescent="0.25">
      <c r="A1578" s="96">
        <v>195</v>
      </c>
      <c r="B1578" s="19" t="s">
        <v>4221</v>
      </c>
      <c r="C1578" s="104" t="s">
        <v>1654</v>
      </c>
      <c r="D1578" s="105" t="s">
        <v>1682</v>
      </c>
      <c r="E1578" s="106">
        <v>480000</v>
      </c>
      <c r="F1578" s="95"/>
      <c r="G1578" s="98">
        <v>480000</v>
      </c>
    </row>
    <row r="1579" spans="1:8" s="1" customFormat="1" x14ac:dyDescent="0.25">
      <c r="A1579" s="96">
        <v>196</v>
      </c>
      <c r="B1579" s="19" t="s">
        <v>4222</v>
      </c>
      <c r="C1579" s="104" t="s">
        <v>2220</v>
      </c>
      <c r="D1579" s="105" t="s">
        <v>1682</v>
      </c>
      <c r="E1579" s="106">
        <v>480000</v>
      </c>
      <c r="F1579" s="95"/>
      <c r="G1579" s="98">
        <v>480000</v>
      </c>
    </row>
    <row r="1580" spans="1:8" s="1" customFormat="1" x14ac:dyDescent="0.25">
      <c r="A1580" s="96">
        <v>197</v>
      </c>
      <c r="B1580" s="19" t="s">
        <v>4223</v>
      </c>
      <c r="C1580" s="104" t="s">
        <v>78</v>
      </c>
      <c r="D1580" s="105" t="s">
        <v>1682</v>
      </c>
      <c r="E1580" s="106">
        <v>480000</v>
      </c>
      <c r="F1580" s="95"/>
      <c r="G1580" s="98">
        <v>480000</v>
      </c>
    </row>
    <row r="1581" spans="1:8" s="1" customFormat="1" x14ac:dyDescent="0.25">
      <c r="A1581" s="96">
        <v>198</v>
      </c>
      <c r="B1581" s="19" t="s">
        <v>4224</v>
      </c>
      <c r="C1581" s="104" t="s">
        <v>1839</v>
      </c>
      <c r="D1581" s="105" t="s">
        <v>1682</v>
      </c>
      <c r="E1581" s="106">
        <v>480000</v>
      </c>
      <c r="F1581" s="95"/>
      <c r="G1581" s="98">
        <v>480000</v>
      </c>
    </row>
    <row r="1582" spans="1:8" s="1" customFormat="1" x14ac:dyDescent="0.25">
      <c r="A1582" s="96">
        <v>199</v>
      </c>
      <c r="B1582" s="19" t="s">
        <v>4225</v>
      </c>
      <c r="C1582" s="104" t="s">
        <v>298</v>
      </c>
      <c r="D1582" s="105" t="s">
        <v>1682</v>
      </c>
      <c r="E1582" s="106">
        <v>480000</v>
      </c>
      <c r="F1582" s="95"/>
      <c r="G1582" s="98">
        <v>480000</v>
      </c>
    </row>
    <row r="1583" spans="1:8" s="1" customFormat="1" x14ac:dyDescent="0.25">
      <c r="A1583" s="96">
        <v>200</v>
      </c>
      <c r="B1583" s="19" t="s">
        <v>4226</v>
      </c>
      <c r="C1583" s="104" t="s">
        <v>1316</v>
      </c>
      <c r="D1583" s="105" t="s">
        <v>1682</v>
      </c>
      <c r="E1583" s="106">
        <v>480000</v>
      </c>
      <c r="F1583" s="95"/>
      <c r="G1583" s="98">
        <v>480000</v>
      </c>
    </row>
    <row r="1584" spans="1:8" s="1" customFormat="1" x14ac:dyDescent="0.25">
      <c r="A1584" s="96">
        <v>201</v>
      </c>
      <c r="B1584" s="19" t="s">
        <v>4227</v>
      </c>
      <c r="C1584" s="104" t="s">
        <v>2655</v>
      </c>
      <c r="D1584" s="105" t="s">
        <v>1682</v>
      </c>
      <c r="E1584" s="106">
        <v>480000</v>
      </c>
      <c r="F1584" s="95"/>
      <c r="G1584" s="98">
        <v>480000</v>
      </c>
    </row>
    <row r="1585" spans="1:8" s="1" customFormat="1" x14ac:dyDescent="0.25">
      <c r="A1585" s="96">
        <v>202</v>
      </c>
      <c r="B1585" s="19" t="s">
        <v>4228</v>
      </c>
      <c r="C1585" s="104" t="s">
        <v>2964</v>
      </c>
      <c r="D1585" s="105" t="s">
        <v>1682</v>
      </c>
      <c r="E1585" s="106">
        <v>480000</v>
      </c>
      <c r="F1585" s="95"/>
      <c r="G1585" s="98">
        <v>480000</v>
      </c>
    </row>
    <row r="1586" spans="1:8" s="1" customFormat="1" x14ac:dyDescent="0.25">
      <c r="A1586" s="96">
        <v>203</v>
      </c>
      <c r="B1586" s="19" t="s">
        <v>4229</v>
      </c>
      <c r="C1586" s="104" t="s">
        <v>348</v>
      </c>
      <c r="D1586" s="105" t="s">
        <v>1682</v>
      </c>
      <c r="E1586" s="106">
        <v>480000</v>
      </c>
      <c r="F1586" s="95"/>
      <c r="G1586" s="98">
        <v>480000</v>
      </c>
    </row>
    <row r="1587" spans="1:8" s="1" customFormat="1" x14ac:dyDescent="0.25">
      <c r="A1587" s="96">
        <v>204</v>
      </c>
      <c r="B1587" s="19" t="s">
        <v>4230</v>
      </c>
      <c r="C1587" s="104" t="s">
        <v>4017</v>
      </c>
      <c r="D1587" s="105" t="s">
        <v>4314</v>
      </c>
      <c r="E1587" s="106">
        <v>640000</v>
      </c>
      <c r="F1587" s="95"/>
      <c r="H1587" s="98">
        <v>640000</v>
      </c>
    </row>
    <row r="1588" spans="1:8" s="1" customFormat="1" x14ac:dyDescent="0.25">
      <c r="A1588" s="96">
        <v>205</v>
      </c>
      <c r="B1588" s="19" t="s">
        <v>4231</v>
      </c>
      <c r="C1588" s="104" t="s">
        <v>4018</v>
      </c>
      <c r="D1588" s="105" t="s">
        <v>1682</v>
      </c>
      <c r="E1588" s="106">
        <v>480000</v>
      </c>
      <c r="F1588" s="95"/>
      <c r="H1588" s="98">
        <v>480000</v>
      </c>
    </row>
    <row r="1589" spans="1:8" s="1" customFormat="1" x14ac:dyDescent="0.25">
      <c r="A1589" s="96">
        <v>206</v>
      </c>
      <c r="B1589" s="19" t="s">
        <v>4232</v>
      </c>
      <c r="C1589" s="104" t="s">
        <v>2723</v>
      </c>
      <c r="D1589" s="105" t="s">
        <v>1682</v>
      </c>
      <c r="E1589" s="106">
        <v>480000</v>
      </c>
      <c r="F1589" s="95"/>
      <c r="H1589" s="98">
        <v>480000</v>
      </c>
    </row>
    <row r="1590" spans="1:8" s="1" customFormat="1" x14ac:dyDescent="0.25">
      <c r="A1590" s="96">
        <v>207</v>
      </c>
      <c r="B1590" s="19" t="s">
        <v>4233</v>
      </c>
      <c r="C1590" s="104" t="s">
        <v>4019</v>
      </c>
      <c r="D1590" s="105" t="s">
        <v>1682</v>
      </c>
      <c r="E1590" s="106">
        <v>480000</v>
      </c>
      <c r="F1590" s="95"/>
      <c r="H1590" s="98">
        <v>480000</v>
      </c>
    </row>
    <row r="1591" spans="1:8" s="1" customFormat="1" x14ac:dyDescent="0.25">
      <c r="A1591" s="96">
        <v>208</v>
      </c>
      <c r="B1591" s="19" t="s">
        <v>4234</v>
      </c>
      <c r="C1591" s="104" t="s">
        <v>303</v>
      </c>
      <c r="D1591" s="105" t="s">
        <v>1682</v>
      </c>
      <c r="E1591" s="106">
        <v>480000</v>
      </c>
      <c r="F1591" s="95"/>
      <c r="H1591" s="98">
        <v>480000</v>
      </c>
    </row>
    <row r="1592" spans="1:8" s="1" customFormat="1" x14ac:dyDescent="0.25">
      <c r="A1592" s="96">
        <v>209</v>
      </c>
      <c r="B1592" s="19" t="s">
        <v>4235</v>
      </c>
      <c r="C1592" s="104" t="s">
        <v>306</v>
      </c>
      <c r="D1592" s="105" t="s">
        <v>1682</v>
      </c>
      <c r="E1592" s="106">
        <v>480000</v>
      </c>
      <c r="F1592" s="95"/>
      <c r="H1592" s="98">
        <v>480000</v>
      </c>
    </row>
    <row r="1593" spans="1:8" s="1" customFormat="1" x14ac:dyDescent="0.25">
      <c r="A1593" s="96">
        <v>210</v>
      </c>
      <c r="B1593" s="19" t="s">
        <v>4236</v>
      </c>
      <c r="C1593" s="104" t="s">
        <v>305</v>
      </c>
      <c r="D1593" s="105" t="s">
        <v>1682</v>
      </c>
      <c r="E1593" s="106">
        <v>480000</v>
      </c>
      <c r="F1593" s="95"/>
      <c r="H1593" s="98">
        <v>480000</v>
      </c>
    </row>
    <row r="1594" spans="1:8" s="1" customFormat="1" x14ac:dyDescent="0.25">
      <c r="A1594" s="96">
        <v>211</v>
      </c>
      <c r="B1594" s="19" t="s">
        <v>4237</v>
      </c>
      <c r="C1594" s="104" t="s">
        <v>4020</v>
      </c>
      <c r="D1594" s="105" t="s">
        <v>1682</v>
      </c>
      <c r="E1594" s="106">
        <v>480000</v>
      </c>
      <c r="F1594" s="95"/>
      <c r="H1594" s="98">
        <v>480000</v>
      </c>
    </row>
    <row r="1595" spans="1:8" s="1" customFormat="1" x14ac:dyDescent="0.25">
      <c r="A1595" s="96">
        <v>212</v>
      </c>
      <c r="B1595" s="19" t="s">
        <v>4238</v>
      </c>
      <c r="C1595" s="104" t="s">
        <v>308</v>
      </c>
      <c r="D1595" s="105" t="s">
        <v>1682</v>
      </c>
      <c r="E1595" s="106">
        <v>480000</v>
      </c>
      <c r="F1595" s="95"/>
      <c r="H1595" s="98">
        <v>480000</v>
      </c>
    </row>
    <row r="1596" spans="1:8" s="1" customFormat="1" x14ac:dyDescent="0.25">
      <c r="A1596" s="96">
        <v>213</v>
      </c>
      <c r="B1596" s="19" t="s">
        <v>4239</v>
      </c>
      <c r="C1596" s="104" t="s">
        <v>1906</v>
      </c>
      <c r="D1596" s="105" t="s">
        <v>756</v>
      </c>
      <c r="E1596" s="106">
        <v>430000</v>
      </c>
      <c r="F1596" s="95"/>
      <c r="H1596" s="98">
        <v>430000</v>
      </c>
    </row>
    <row r="1597" spans="1:8" s="1" customFormat="1" x14ac:dyDescent="0.25">
      <c r="A1597" s="96">
        <v>214</v>
      </c>
      <c r="B1597" s="19" t="s">
        <v>4240</v>
      </c>
      <c r="C1597" s="104" t="s">
        <v>1905</v>
      </c>
      <c r="D1597" s="105" t="s">
        <v>756</v>
      </c>
      <c r="E1597" s="106">
        <v>430000</v>
      </c>
      <c r="F1597" s="95"/>
      <c r="H1597" s="98">
        <v>430000</v>
      </c>
    </row>
    <row r="1598" spans="1:8" s="1" customFormat="1" x14ac:dyDescent="0.25">
      <c r="A1598" s="96">
        <v>215</v>
      </c>
      <c r="B1598" s="19" t="s">
        <v>4241</v>
      </c>
      <c r="C1598" s="104" t="s">
        <v>2636</v>
      </c>
      <c r="D1598" s="105" t="s">
        <v>1682</v>
      </c>
      <c r="E1598" s="106">
        <v>480000</v>
      </c>
      <c r="F1598" s="95"/>
      <c r="H1598" s="98">
        <v>480000</v>
      </c>
    </row>
    <row r="1599" spans="1:8" s="1" customFormat="1" x14ac:dyDescent="0.25">
      <c r="A1599" s="96">
        <v>216</v>
      </c>
      <c r="B1599" s="19" t="s">
        <v>4242</v>
      </c>
      <c r="C1599" s="104" t="s">
        <v>1461</v>
      </c>
      <c r="D1599" s="105" t="s">
        <v>1682</v>
      </c>
      <c r="E1599" s="106">
        <v>480000</v>
      </c>
      <c r="F1599" s="95"/>
      <c r="H1599" s="98">
        <v>480000</v>
      </c>
    </row>
    <row r="1600" spans="1:8" s="1" customFormat="1" x14ac:dyDescent="0.25">
      <c r="A1600" s="96">
        <v>217</v>
      </c>
      <c r="B1600" s="19" t="s">
        <v>4243</v>
      </c>
      <c r="C1600" s="104" t="s">
        <v>309</v>
      </c>
      <c r="D1600" s="105" t="s">
        <v>1682</v>
      </c>
      <c r="E1600" s="106">
        <v>480000</v>
      </c>
      <c r="F1600" s="95"/>
      <c r="H1600" s="98">
        <v>480000</v>
      </c>
    </row>
    <row r="1601" spans="1:8" s="1" customFormat="1" x14ac:dyDescent="0.25">
      <c r="A1601" s="96">
        <v>218</v>
      </c>
      <c r="B1601" s="19" t="s">
        <v>4244</v>
      </c>
      <c r="C1601" s="104" t="s">
        <v>4021</v>
      </c>
      <c r="D1601" s="105" t="s">
        <v>1682</v>
      </c>
      <c r="E1601" s="106">
        <v>480000</v>
      </c>
      <c r="F1601" s="95"/>
      <c r="H1601" s="98">
        <v>480000</v>
      </c>
    </row>
    <row r="1602" spans="1:8" s="1" customFormat="1" x14ac:dyDescent="0.25">
      <c r="A1602" s="96">
        <v>219</v>
      </c>
      <c r="B1602" s="19" t="s">
        <v>4245</v>
      </c>
      <c r="C1602" s="104" t="s">
        <v>1444</v>
      </c>
      <c r="D1602" s="105" t="s">
        <v>1682</v>
      </c>
      <c r="E1602" s="106">
        <v>480000</v>
      </c>
      <c r="F1602" s="95"/>
      <c r="H1602" s="98">
        <v>480000</v>
      </c>
    </row>
    <row r="1603" spans="1:8" s="1" customFormat="1" x14ac:dyDescent="0.25">
      <c r="A1603" s="96">
        <v>220</v>
      </c>
      <c r="B1603" s="19" t="s">
        <v>4246</v>
      </c>
      <c r="C1603" s="104" t="s">
        <v>379</v>
      </c>
      <c r="D1603" s="105" t="s">
        <v>1682</v>
      </c>
      <c r="E1603" s="106">
        <v>480000</v>
      </c>
      <c r="F1603" s="95"/>
      <c r="H1603" s="98">
        <v>480000</v>
      </c>
    </row>
    <row r="1604" spans="1:8" s="1" customFormat="1" x14ac:dyDescent="0.25">
      <c r="A1604" s="96">
        <v>221</v>
      </c>
      <c r="B1604" s="19" t="s">
        <v>4247</v>
      </c>
      <c r="C1604" s="104" t="s">
        <v>349</v>
      </c>
      <c r="D1604" s="105" t="s">
        <v>1682</v>
      </c>
      <c r="E1604" s="106">
        <v>480000</v>
      </c>
      <c r="F1604" s="95"/>
      <c r="H1604" s="98">
        <v>480000</v>
      </c>
    </row>
    <row r="1605" spans="1:8" s="1" customFormat="1" x14ac:dyDescent="0.25">
      <c r="A1605" s="96">
        <v>222</v>
      </c>
      <c r="B1605" s="19" t="s">
        <v>4248</v>
      </c>
      <c r="C1605" s="104" t="s">
        <v>1613</v>
      </c>
      <c r="D1605" s="105" t="s">
        <v>1682</v>
      </c>
      <c r="E1605" s="106">
        <v>480000</v>
      </c>
      <c r="F1605" s="95"/>
      <c r="H1605" s="98">
        <v>480000</v>
      </c>
    </row>
    <row r="1606" spans="1:8" s="1" customFormat="1" x14ac:dyDescent="0.25">
      <c r="A1606" s="96">
        <v>223</v>
      </c>
      <c r="B1606" s="19" t="s">
        <v>4249</v>
      </c>
      <c r="C1606" s="104" t="s">
        <v>4022</v>
      </c>
      <c r="D1606" s="105" t="s">
        <v>1682</v>
      </c>
      <c r="E1606" s="106">
        <v>480000</v>
      </c>
      <c r="F1606" s="95"/>
      <c r="H1606" s="98">
        <v>480000</v>
      </c>
    </row>
    <row r="1607" spans="1:8" s="1" customFormat="1" x14ac:dyDescent="0.25">
      <c r="A1607" s="96">
        <v>224</v>
      </c>
      <c r="B1607" s="19" t="s">
        <v>4250</v>
      </c>
      <c r="C1607" s="104" t="s">
        <v>1601</v>
      </c>
      <c r="D1607" s="105" t="s">
        <v>1682</v>
      </c>
      <c r="E1607" s="106">
        <v>480000</v>
      </c>
      <c r="F1607" s="95"/>
      <c r="H1607" s="98">
        <v>480000</v>
      </c>
    </row>
    <row r="1608" spans="1:8" s="1" customFormat="1" x14ac:dyDescent="0.25">
      <c r="A1608" s="96">
        <v>225</v>
      </c>
      <c r="B1608" s="19" t="s">
        <v>4251</v>
      </c>
      <c r="C1608" s="104" t="s">
        <v>3359</v>
      </c>
      <c r="D1608" s="105" t="s">
        <v>756</v>
      </c>
      <c r="E1608" s="106">
        <v>430000</v>
      </c>
      <c r="F1608" s="95"/>
      <c r="H1608" s="98">
        <v>430000</v>
      </c>
    </row>
    <row r="1609" spans="1:8" s="1" customFormat="1" x14ac:dyDescent="0.25">
      <c r="A1609" s="96">
        <v>226</v>
      </c>
      <c r="B1609" s="19" t="s">
        <v>4252</v>
      </c>
      <c r="C1609" s="104" t="s">
        <v>1627</v>
      </c>
      <c r="D1609" s="105" t="s">
        <v>1682</v>
      </c>
      <c r="E1609" s="106">
        <v>480000</v>
      </c>
      <c r="F1609" s="95"/>
      <c r="H1609" s="98">
        <v>480000</v>
      </c>
    </row>
    <row r="1610" spans="1:8" s="1" customFormat="1" x14ac:dyDescent="0.25">
      <c r="A1610" s="96">
        <v>227</v>
      </c>
      <c r="B1610" s="19" t="s">
        <v>4253</v>
      </c>
      <c r="C1610" s="104" t="s">
        <v>1419</v>
      </c>
      <c r="D1610" s="105" t="s">
        <v>1682</v>
      </c>
      <c r="E1610" s="106">
        <v>480000</v>
      </c>
      <c r="F1610" s="95"/>
      <c r="H1610" s="98">
        <v>480000</v>
      </c>
    </row>
    <row r="1611" spans="1:8" s="1" customFormat="1" x14ac:dyDescent="0.25">
      <c r="A1611" s="96">
        <v>228</v>
      </c>
      <c r="B1611" s="19" t="s">
        <v>4254</v>
      </c>
      <c r="C1611" s="104" t="s">
        <v>1928</v>
      </c>
      <c r="D1611" s="105" t="s">
        <v>1682</v>
      </c>
      <c r="E1611" s="106">
        <v>480000</v>
      </c>
      <c r="F1611" s="95"/>
      <c r="H1611" s="98">
        <v>480000</v>
      </c>
    </row>
    <row r="1612" spans="1:8" s="1" customFormat="1" x14ac:dyDescent="0.25">
      <c r="A1612" s="96">
        <v>229</v>
      </c>
      <c r="B1612" s="19" t="s">
        <v>4255</v>
      </c>
      <c r="C1612" s="104" t="s">
        <v>2986</v>
      </c>
      <c r="D1612" s="105" t="s">
        <v>1682</v>
      </c>
      <c r="E1612" s="106">
        <v>480000</v>
      </c>
      <c r="F1612" s="95"/>
      <c r="H1612" s="98">
        <v>480000</v>
      </c>
    </row>
    <row r="1613" spans="1:8" s="1" customFormat="1" x14ac:dyDescent="0.25">
      <c r="A1613" s="96">
        <v>230</v>
      </c>
      <c r="B1613" s="19" t="s">
        <v>4256</v>
      </c>
      <c r="C1613" s="104" t="s">
        <v>1454</v>
      </c>
      <c r="D1613" s="105" t="s">
        <v>1682</v>
      </c>
      <c r="E1613" s="106">
        <v>480000</v>
      </c>
      <c r="F1613" s="95"/>
      <c r="H1613" s="98">
        <v>480000</v>
      </c>
    </row>
    <row r="1614" spans="1:8" s="1" customFormat="1" x14ac:dyDescent="0.25">
      <c r="A1614" s="96">
        <v>231</v>
      </c>
      <c r="B1614" s="19" t="s">
        <v>4257</v>
      </c>
      <c r="C1614" s="104" t="s">
        <v>55</v>
      </c>
      <c r="D1614" s="105" t="s">
        <v>1682</v>
      </c>
      <c r="E1614" s="106">
        <v>480000</v>
      </c>
      <c r="F1614" s="95"/>
      <c r="H1614" s="98">
        <v>480000</v>
      </c>
    </row>
    <row r="1615" spans="1:8" s="1" customFormat="1" x14ac:dyDescent="0.25">
      <c r="A1615" s="96">
        <v>232</v>
      </c>
      <c r="B1615" s="19" t="s">
        <v>4258</v>
      </c>
      <c r="C1615" s="104" t="s">
        <v>1651</v>
      </c>
      <c r="D1615" s="105" t="s">
        <v>1682</v>
      </c>
      <c r="E1615" s="106">
        <v>480000</v>
      </c>
      <c r="F1615" s="95"/>
      <c r="H1615" s="98">
        <v>480000</v>
      </c>
    </row>
    <row r="1616" spans="1:8" s="1" customFormat="1" x14ac:dyDescent="0.25">
      <c r="A1616" s="96">
        <v>233</v>
      </c>
      <c r="B1616" s="19" t="s">
        <v>4259</v>
      </c>
      <c r="C1616" s="104" t="s">
        <v>2621</v>
      </c>
      <c r="D1616" s="105" t="s">
        <v>1682</v>
      </c>
      <c r="E1616" s="106">
        <v>480000</v>
      </c>
      <c r="F1616" s="95"/>
      <c r="H1616" s="98">
        <v>480000</v>
      </c>
    </row>
    <row r="1617" spans="1:8" s="1" customFormat="1" x14ac:dyDescent="0.25">
      <c r="A1617" s="96">
        <v>234</v>
      </c>
      <c r="B1617" s="19" t="s">
        <v>4260</v>
      </c>
      <c r="C1617" s="104" t="s">
        <v>1235</v>
      </c>
      <c r="D1617" s="105" t="s">
        <v>1682</v>
      </c>
      <c r="E1617" s="106">
        <v>480000</v>
      </c>
      <c r="F1617" s="95"/>
      <c r="H1617" s="98">
        <v>480000</v>
      </c>
    </row>
    <row r="1618" spans="1:8" s="1" customFormat="1" x14ac:dyDescent="0.25">
      <c r="A1618" s="96">
        <v>235</v>
      </c>
      <c r="B1618" s="19" t="s">
        <v>4261</v>
      </c>
      <c r="C1618" s="104" t="s">
        <v>53</v>
      </c>
      <c r="D1618" s="105" t="s">
        <v>1682</v>
      </c>
      <c r="E1618" s="106">
        <v>480000</v>
      </c>
      <c r="F1618" s="95"/>
      <c r="H1618" s="98">
        <v>480000</v>
      </c>
    </row>
    <row r="1619" spans="1:8" s="1" customFormat="1" x14ac:dyDescent="0.25">
      <c r="A1619" s="96">
        <v>236</v>
      </c>
      <c r="B1619" s="19" t="s">
        <v>4262</v>
      </c>
      <c r="C1619" s="104" t="s">
        <v>2978</v>
      </c>
      <c r="D1619" s="105" t="s">
        <v>1682</v>
      </c>
      <c r="E1619" s="106">
        <v>480000</v>
      </c>
      <c r="F1619" s="95"/>
      <c r="H1619" s="98">
        <v>480000</v>
      </c>
    </row>
    <row r="1620" spans="1:8" s="1" customFormat="1" x14ac:dyDescent="0.25">
      <c r="A1620" s="96">
        <v>237</v>
      </c>
      <c r="B1620" s="19" t="s">
        <v>4263</v>
      </c>
      <c r="C1620" s="104" t="s">
        <v>330</v>
      </c>
      <c r="D1620" s="105" t="s">
        <v>1682</v>
      </c>
      <c r="E1620" s="106">
        <v>480000</v>
      </c>
      <c r="F1620" s="95"/>
      <c r="H1620" s="98">
        <v>480000</v>
      </c>
    </row>
    <row r="1621" spans="1:8" s="1" customFormat="1" x14ac:dyDescent="0.25">
      <c r="A1621" s="96">
        <v>238</v>
      </c>
      <c r="B1621" s="19" t="s">
        <v>4264</v>
      </c>
      <c r="C1621" s="104" t="s">
        <v>4023</v>
      </c>
      <c r="D1621" s="105" t="s">
        <v>1682</v>
      </c>
      <c r="E1621" s="106">
        <v>480000</v>
      </c>
      <c r="F1621" s="95"/>
      <c r="H1621" s="98">
        <v>480000</v>
      </c>
    </row>
    <row r="1622" spans="1:8" s="1" customFormat="1" x14ac:dyDescent="0.25">
      <c r="A1622" s="96">
        <v>239</v>
      </c>
      <c r="B1622" s="19" t="s">
        <v>4265</v>
      </c>
      <c r="C1622" s="104" t="s">
        <v>4024</v>
      </c>
      <c r="D1622" s="105" t="s">
        <v>1682</v>
      </c>
      <c r="E1622" s="106">
        <v>480000</v>
      </c>
      <c r="F1622" s="95"/>
      <c r="H1622" s="98">
        <v>480000</v>
      </c>
    </row>
    <row r="1623" spans="1:8" s="1" customFormat="1" x14ac:dyDescent="0.25">
      <c r="A1623" s="96">
        <v>240</v>
      </c>
      <c r="B1623" s="19" t="s">
        <v>4266</v>
      </c>
      <c r="C1623" s="104" t="s">
        <v>4025</v>
      </c>
      <c r="D1623" s="105" t="s">
        <v>1682</v>
      </c>
      <c r="E1623" s="106">
        <v>480000</v>
      </c>
      <c r="F1623" s="95"/>
      <c r="H1623" s="98">
        <v>480000</v>
      </c>
    </row>
    <row r="1624" spans="1:8" s="1" customFormat="1" x14ac:dyDescent="0.25">
      <c r="A1624" s="96">
        <v>241</v>
      </c>
      <c r="B1624" s="19" t="s">
        <v>4267</v>
      </c>
      <c r="C1624" s="104" t="s">
        <v>52</v>
      </c>
      <c r="D1624" s="105" t="s">
        <v>1682</v>
      </c>
      <c r="E1624" s="106">
        <v>480000</v>
      </c>
      <c r="F1624" s="95"/>
      <c r="H1624" s="98">
        <v>480000</v>
      </c>
    </row>
    <row r="1625" spans="1:8" s="1" customFormat="1" x14ac:dyDescent="0.25">
      <c r="A1625" s="96">
        <v>242</v>
      </c>
      <c r="B1625" s="19" t="s">
        <v>4268</v>
      </c>
      <c r="C1625" s="104" t="s">
        <v>83</v>
      </c>
      <c r="D1625" s="105" t="s">
        <v>1682</v>
      </c>
      <c r="E1625" s="106">
        <v>480000</v>
      </c>
      <c r="F1625" s="95"/>
      <c r="H1625" s="98">
        <v>480000</v>
      </c>
    </row>
    <row r="1626" spans="1:8" s="1" customFormat="1" x14ac:dyDescent="0.25">
      <c r="A1626" s="96">
        <v>243</v>
      </c>
      <c r="B1626" s="19" t="s">
        <v>4269</v>
      </c>
      <c r="C1626" s="104" t="s">
        <v>1233</v>
      </c>
      <c r="D1626" s="105" t="s">
        <v>1682</v>
      </c>
      <c r="E1626" s="106">
        <v>480000</v>
      </c>
      <c r="F1626" s="95"/>
      <c r="H1626" s="98">
        <v>480000</v>
      </c>
    </row>
    <row r="1627" spans="1:8" s="1" customFormat="1" x14ac:dyDescent="0.25">
      <c r="A1627" s="96">
        <v>244</v>
      </c>
      <c r="B1627" s="19" t="s">
        <v>4270</v>
      </c>
      <c r="C1627" s="104" t="s">
        <v>4026</v>
      </c>
      <c r="D1627" s="105" t="s">
        <v>1682</v>
      </c>
      <c r="E1627" s="106">
        <v>480000</v>
      </c>
      <c r="F1627" s="95"/>
      <c r="H1627" s="98">
        <v>480000</v>
      </c>
    </row>
    <row r="1628" spans="1:8" s="1" customFormat="1" x14ac:dyDescent="0.25">
      <c r="A1628" s="96">
        <v>245</v>
      </c>
      <c r="B1628" s="19" t="s">
        <v>4271</v>
      </c>
      <c r="C1628" s="104" t="s">
        <v>30</v>
      </c>
      <c r="D1628" s="105" t="s">
        <v>1682</v>
      </c>
      <c r="E1628" s="106">
        <v>480000</v>
      </c>
      <c r="F1628" s="95"/>
      <c r="H1628" s="98">
        <v>480000</v>
      </c>
    </row>
    <row r="1629" spans="1:8" s="1" customFormat="1" x14ac:dyDescent="0.25">
      <c r="A1629" s="96">
        <v>246</v>
      </c>
      <c r="B1629" s="19" t="s">
        <v>4272</v>
      </c>
      <c r="C1629" s="104" t="s">
        <v>1600</v>
      </c>
      <c r="D1629" s="105" t="s">
        <v>1682</v>
      </c>
      <c r="E1629" s="106">
        <v>480000</v>
      </c>
      <c r="F1629" s="95"/>
      <c r="H1629" s="98">
        <v>480000</v>
      </c>
    </row>
    <row r="1630" spans="1:8" s="1" customFormat="1" x14ac:dyDescent="0.25">
      <c r="A1630" s="96">
        <v>247</v>
      </c>
      <c r="B1630" s="19" t="s">
        <v>4273</v>
      </c>
      <c r="C1630" s="104" t="s">
        <v>2676</v>
      </c>
      <c r="D1630" s="105" t="s">
        <v>1682</v>
      </c>
      <c r="E1630" s="106">
        <v>480000</v>
      </c>
      <c r="F1630" s="95"/>
      <c r="H1630" s="98">
        <v>480000</v>
      </c>
    </row>
    <row r="1631" spans="1:8" s="1" customFormat="1" x14ac:dyDescent="0.25">
      <c r="A1631" s="96">
        <v>248</v>
      </c>
      <c r="B1631" s="19" t="s">
        <v>4274</v>
      </c>
      <c r="C1631" s="104" t="s">
        <v>4301</v>
      </c>
      <c r="D1631" s="105" t="s">
        <v>1682</v>
      </c>
      <c r="E1631" s="106">
        <v>480000</v>
      </c>
      <c r="F1631" s="95"/>
      <c r="G1631" s="98">
        <v>480000</v>
      </c>
      <c r="H1631" s="28">
        <f>SUM(H1384:H1630)</f>
        <v>94650000</v>
      </c>
    </row>
    <row r="1632" spans="1:8" s="1" customFormat="1" x14ac:dyDescent="0.25">
      <c r="A1632" s="96">
        <v>249</v>
      </c>
      <c r="B1632" s="19" t="s">
        <v>4275</v>
      </c>
      <c r="C1632" s="104" t="s">
        <v>326</v>
      </c>
      <c r="D1632" s="105" t="s">
        <v>1682</v>
      </c>
      <c r="E1632" s="106">
        <v>480000</v>
      </c>
      <c r="F1632" s="95"/>
      <c r="G1632" s="98">
        <v>480000</v>
      </c>
      <c r="H1632" s="107"/>
    </row>
    <row r="1633" spans="1:9" s="1" customFormat="1" x14ac:dyDescent="0.25">
      <c r="A1633" s="96">
        <v>250</v>
      </c>
      <c r="B1633" s="19" t="s">
        <v>4276</v>
      </c>
      <c r="C1633" s="104" t="s">
        <v>377</v>
      </c>
      <c r="D1633" s="105" t="s">
        <v>1682</v>
      </c>
      <c r="E1633" s="106">
        <v>480000</v>
      </c>
      <c r="F1633" s="95"/>
      <c r="G1633" s="98">
        <v>480000</v>
      </c>
      <c r="H1633" s="28"/>
    </row>
    <row r="1634" spans="1:9" s="1" customFormat="1" x14ac:dyDescent="0.25">
      <c r="A1634" s="96">
        <v>251</v>
      </c>
      <c r="B1634" s="19" t="s">
        <v>4277</v>
      </c>
      <c r="C1634" s="104" t="s">
        <v>382</v>
      </c>
      <c r="D1634" s="105" t="s">
        <v>1682</v>
      </c>
      <c r="E1634" s="106">
        <v>480000</v>
      </c>
      <c r="F1634" s="95"/>
      <c r="G1634" s="98">
        <v>480000</v>
      </c>
    </row>
    <row r="1635" spans="1:9" s="1" customFormat="1" x14ac:dyDescent="0.25">
      <c r="A1635" s="96">
        <v>252</v>
      </c>
      <c r="B1635" s="19" t="s">
        <v>4278</v>
      </c>
      <c r="C1635" s="104" t="s">
        <v>378</v>
      </c>
      <c r="D1635" s="105" t="s">
        <v>1682</v>
      </c>
      <c r="E1635" s="106">
        <v>480000</v>
      </c>
      <c r="F1635" s="95"/>
      <c r="G1635" s="98">
        <v>480000</v>
      </c>
    </row>
    <row r="1636" spans="1:9" s="1" customFormat="1" x14ac:dyDescent="0.25">
      <c r="A1636" s="96">
        <v>253</v>
      </c>
      <c r="B1636" s="19" t="s">
        <v>4279</v>
      </c>
      <c r="C1636" s="104" t="s">
        <v>391</v>
      </c>
      <c r="D1636" s="105" t="s">
        <v>1682</v>
      </c>
      <c r="E1636" s="106">
        <v>480000</v>
      </c>
      <c r="F1636" s="95"/>
      <c r="G1636" s="98">
        <v>480000</v>
      </c>
    </row>
    <row r="1637" spans="1:9" s="1" customFormat="1" x14ac:dyDescent="0.25">
      <c r="A1637" s="96">
        <v>254</v>
      </c>
      <c r="B1637" s="19" t="s">
        <v>4280</v>
      </c>
      <c r="C1637" s="104" t="s">
        <v>387</v>
      </c>
      <c r="D1637" s="105" t="s">
        <v>1682</v>
      </c>
      <c r="E1637" s="106">
        <v>480000</v>
      </c>
      <c r="F1637" s="95"/>
      <c r="G1637" s="98">
        <v>480000</v>
      </c>
    </row>
    <row r="1638" spans="1:9" s="1" customFormat="1" x14ac:dyDescent="0.25">
      <c r="A1638" s="96">
        <v>255</v>
      </c>
      <c r="B1638" s="19" t="s">
        <v>4281</v>
      </c>
      <c r="C1638" s="104" t="s">
        <v>389</v>
      </c>
      <c r="D1638" s="105" t="s">
        <v>1682</v>
      </c>
      <c r="E1638" s="106">
        <v>480000</v>
      </c>
      <c r="F1638" s="95"/>
      <c r="G1638" s="98">
        <v>480000</v>
      </c>
      <c r="I1638" s="1">
        <f>5*350</f>
        <v>1750</v>
      </c>
    </row>
    <row r="1639" spans="1:9" s="1" customFormat="1" x14ac:dyDescent="0.25">
      <c r="A1639" s="96">
        <v>256</v>
      </c>
      <c r="B1639" s="19" t="s">
        <v>4282</v>
      </c>
      <c r="C1639" s="104" t="s">
        <v>3267</v>
      </c>
      <c r="D1639" s="105" t="s">
        <v>1682</v>
      </c>
      <c r="E1639" s="106">
        <v>480000</v>
      </c>
      <c r="F1639" s="95"/>
      <c r="G1639" s="98">
        <v>480000</v>
      </c>
    </row>
    <row r="1640" spans="1:9" s="1" customFormat="1" x14ac:dyDescent="0.25">
      <c r="A1640" s="96">
        <v>257</v>
      </c>
      <c r="B1640" s="19" t="s">
        <v>4283</v>
      </c>
      <c r="C1640" s="104" t="s">
        <v>1570</v>
      </c>
      <c r="D1640" s="105" t="s">
        <v>1682</v>
      </c>
      <c r="E1640" s="106">
        <v>480000</v>
      </c>
      <c r="F1640" s="95"/>
      <c r="G1640" s="98">
        <v>480000</v>
      </c>
    </row>
    <row r="1641" spans="1:9" s="1" customFormat="1" x14ac:dyDescent="0.25">
      <c r="A1641" s="96">
        <v>258</v>
      </c>
      <c r="B1641" s="19" t="s">
        <v>4284</v>
      </c>
      <c r="C1641" s="104" t="s">
        <v>79</v>
      </c>
      <c r="D1641" s="105" t="s">
        <v>1682</v>
      </c>
      <c r="E1641" s="106">
        <v>480000</v>
      </c>
      <c r="F1641" s="95"/>
      <c r="G1641" s="98">
        <v>480000</v>
      </c>
    </row>
    <row r="1642" spans="1:9" s="1" customFormat="1" x14ac:dyDescent="0.25">
      <c r="A1642" s="96">
        <v>259</v>
      </c>
      <c r="B1642" s="19" t="s">
        <v>4285</v>
      </c>
      <c r="C1642" s="104" t="s">
        <v>1440</v>
      </c>
      <c r="D1642" s="105" t="s">
        <v>1682</v>
      </c>
      <c r="E1642" s="106">
        <v>480000</v>
      </c>
      <c r="F1642" s="95"/>
      <c r="G1642" s="98">
        <v>480000</v>
      </c>
    </row>
    <row r="1643" spans="1:9" s="1" customFormat="1" x14ac:dyDescent="0.25">
      <c r="A1643" s="96">
        <v>260</v>
      </c>
      <c r="B1643" s="19" t="s">
        <v>4286</v>
      </c>
      <c r="C1643" s="104" t="s">
        <v>4302</v>
      </c>
      <c r="D1643" s="12" t="s">
        <v>3220</v>
      </c>
      <c r="E1643" s="106">
        <v>640000</v>
      </c>
      <c r="F1643" s="95"/>
      <c r="G1643" s="98">
        <v>640000</v>
      </c>
    </row>
    <row r="1644" spans="1:9" s="1" customFormat="1" x14ac:dyDescent="0.25">
      <c r="A1644" s="96">
        <v>261</v>
      </c>
      <c r="B1644" s="19" t="s">
        <v>4287</v>
      </c>
      <c r="C1644" s="104" t="s">
        <v>1647</v>
      </c>
      <c r="D1644" s="105" t="s">
        <v>1682</v>
      </c>
      <c r="E1644" s="106">
        <v>480000</v>
      </c>
      <c r="F1644" s="95"/>
      <c r="G1644" s="98">
        <v>480000</v>
      </c>
    </row>
    <row r="1645" spans="1:9" s="1" customFormat="1" x14ac:dyDescent="0.25">
      <c r="A1645" s="96">
        <v>262</v>
      </c>
      <c r="B1645" s="19" t="s">
        <v>4288</v>
      </c>
      <c r="C1645" s="104" t="s">
        <v>1509</v>
      </c>
      <c r="D1645" s="105" t="s">
        <v>1682</v>
      </c>
      <c r="E1645" s="106">
        <v>480000</v>
      </c>
      <c r="F1645" s="95"/>
      <c r="G1645" s="98">
        <v>480000</v>
      </c>
    </row>
    <row r="1646" spans="1:9" s="1" customFormat="1" x14ac:dyDescent="0.25">
      <c r="A1646" s="96">
        <v>263</v>
      </c>
      <c r="B1646" s="19" t="s">
        <v>4289</v>
      </c>
      <c r="C1646" s="104" t="s">
        <v>2944</v>
      </c>
      <c r="D1646" s="105" t="s">
        <v>1682</v>
      </c>
      <c r="E1646" s="106">
        <v>480000</v>
      </c>
      <c r="F1646" s="95"/>
      <c r="G1646" s="98">
        <v>480000</v>
      </c>
    </row>
    <row r="1647" spans="1:9" s="1" customFormat="1" x14ac:dyDescent="0.25">
      <c r="A1647" s="96">
        <v>264</v>
      </c>
      <c r="B1647" s="19" t="s">
        <v>4290</v>
      </c>
      <c r="C1647" s="104" t="s">
        <v>4303</v>
      </c>
      <c r="D1647" s="12" t="s">
        <v>755</v>
      </c>
      <c r="E1647" s="106">
        <v>430000</v>
      </c>
      <c r="F1647" s="95"/>
      <c r="G1647" s="98">
        <v>430000</v>
      </c>
    </row>
    <row r="1648" spans="1:9" s="1" customFormat="1" x14ac:dyDescent="0.25">
      <c r="A1648" s="96">
        <v>265</v>
      </c>
      <c r="B1648" s="19" t="s">
        <v>4291</v>
      </c>
      <c r="C1648" s="104" t="s">
        <v>1278</v>
      </c>
      <c r="D1648" s="105" t="s">
        <v>1682</v>
      </c>
      <c r="E1648" s="106">
        <v>480000</v>
      </c>
      <c r="F1648" s="95"/>
      <c r="G1648" s="98">
        <v>480000</v>
      </c>
    </row>
    <row r="1649" spans="1:7" s="1" customFormat="1" x14ac:dyDescent="0.25">
      <c r="A1649" s="96">
        <v>266</v>
      </c>
      <c r="B1649" s="19" t="s">
        <v>4292</v>
      </c>
      <c r="C1649" s="104" t="s">
        <v>318</v>
      </c>
      <c r="D1649" s="105" t="s">
        <v>1682</v>
      </c>
      <c r="E1649" s="106">
        <v>480000</v>
      </c>
      <c r="F1649" s="95"/>
      <c r="G1649" s="98">
        <v>480000</v>
      </c>
    </row>
    <row r="1650" spans="1:7" s="1" customFormat="1" x14ac:dyDescent="0.25">
      <c r="A1650" s="96">
        <v>267</v>
      </c>
      <c r="B1650" s="19" t="s">
        <v>4293</v>
      </c>
      <c r="C1650" s="104" t="s">
        <v>1380</v>
      </c>
      <c r="D1650" s="105" t="s">
        <v>1682</v>
      </c>
      <c r="E1650" s="106">
        <v>480000</v>
      </c>
      <c r="F1650" s="95"/>
      <c r="G1650" s="98">
        <v>480000</v>
      </c>
    </row>
    <row r="1651" spans="1:7" s="1" customFormat="1" x14ac:dyDescent="0.25">
      <c r="A1651" s="96">
        <v>268</v>
      </c>
      <c r="B1651" s="19" t="s">
        <v>4294</v>
      </c>
      <c r="C1651" s="104" t="s">
        <v>317</v>
      </c>
      <c r="D1651" s="105" t="s">
        <v>1682</v>
      </c>
      <c r="E1651" s="106">
        <v>480000</v>
      </c>
      <c r="F1651" s="95"/>
      <c r="G1651" s="98">
        <v>480000</v>
      </c>
    </row>
    <row r="1652" spans="1:7" s="1" customFormat="1" x14ac:dyDescent="0.25">
      <c r="A1652" s="96">
        <v>269</v>
      </c>
      <c r="B1652" s="19" t="s">
        <v>4295</v>
      </c>
      <c r="C1652" s="104" t="s">
        <v>4304</v>
      </c>
      <c r="D1652" s="105" t="s">
        <v>1682</v>
      </c>
      <c r="E1652" s="106">
        <v>480000</v>
      </c>
      <c r="F1652" s="95"/>
      <c r="G1652" s="98">
        <v>480000</v>
      </c>
    </row>
    <row r="1653" spans="1:7" s="1" customFormat="1" x14ac:dyDescent="0.25">
      <c r="A1653" s="96">
        <v>270</v>
      </c>
      <c r="B1653" s="19" t="s">
        <v>4296</v>
      </c>
      <c r="C1653" s="104" t="s">
        <v>4305</v>
      </c>
      <c r="D1653" s="12" t="s">
        <v>755</v>
      </c>
      <c r="E1653" s="106">
        <v>430000</v>
      </c>
      <c r="F1653" s="95"/>
      <c r="G1653" s="98">
        <v>430000</v>
      </c>
    </row>
    <row r="1654" spans="1:7" s="1" customFormat="1" x14ac:dyDescent="0.25">
      <c r="A1654" s="96">
        <v>271</v>
      </c>
      <c r="B1654" s="19" t="s">
        <v>4297</v>
      </c>
      <c r="C1654" s="104" t="s">
        <v>4306</v>
      </c>
      <c r="D1654" s="12" t="s">
        <v>755</v>
      </c>
      <c r="E1654" s="106">
        <v>430000</v>
      </c>
      <c r="F1654" s="95"/>
      <c r="G1654" s="98">
        <v>430000</v>
      </c>
    </row>
    <row r="1655" spans="1:7" s="1" customFormat="1" x14ac:dyDescent="0.25">
      <c r="A1655" s="96">
        <v>272</v>
      </c>
      <c r="B1655" s="19" t="s">
        <v>4298</v>
      </c>
      <c r="C1655" s="104" t="s">
        <v>4309</v>
      </c>
      <c r="D1655" s="105" t="s">
        <v>1682</v>
      </c>
      <c r="E1655" s="106">
        <v>480000</v>
      </c>
      <c r="F1655" s="95"/>
      <c r="G1655" s="98">
        <v>480000</v>
      </c>
    </row>
    <row r="1656" spans="1:7" s="1" customFormat="1" x14ac:dyDescent="0.25">
      <c r="A1656" s="96">
        <v>273</v>
      </c>
      <c r="B1656" s="19" t="s">
        <v>4299</v>
      </c>
      <c r="C1656" s="104" t="s">
        <v>2603</v>
      </c>
      <c r="D1656" s="12" t="s">
        <v>4313</v>
      </c>
      <c r="E1656" s="106">
        <v>2000000</v>
      </c>
      <c r="F1656" s="95" t="s">
        <v>4312</v>
      </c>
      <c r="G1656" s="98">
        <v>2000000</v>
      </c>
    </row>
    <row r="1657" spans="1:7" s="1" customFormat="1" x14ac:dyDescent="0.25">
      <c r="A1657" s="96">
        <v>274</v>
      </c>
      <c r="B1657" s="19" t="s">
        <v>4300</v>
      </c>
      <c r="C1657" s="104" t="s">
        <v>4307</v>
      </c>
      <c r="D1657" s="105" t="s">
        <v>1695</v>
      </c>
      <c r="E1657" s="106">
        <v>4950000</v>
      </c>
      <c r="F1657" s="95" t="s">
        <v>4311</v>
      </c>
      <c r="G1657" s="98">
        <v>4950000</v>
      </c>
    </row>
    <row r="1658" spans="1:7" s="1" customFormat="1" x14ac:dyDescent="0.25">
      <c r="A1658" s="96">
        <v>275</v>
      </c>
      <c r="B1658" s="19" t="s">
        <v>4310</v>
      </c>
      <c r="C1658" s="104" t="s">
        <v>4308</v>
      </c>
      <c r="D1658" s="105" t="s">
        <v>1682</v>
      </c>
      <c r="E1658" s="106">
        <v>480000</v>
      </c>
      <c r="F1658" s="95"/>
      <c r="G1658" s="98">
        <v>480000</v>
      </c>
    </row>
    <row r="1659" spans="1:7" s="1" customFormat="1" x14ac:dyDescent="0.25">
      <c r="A1659" s="96">
        <v>276</v>
      </c>
      <c r="B1659" s="19" t="s">
        <v>4317</v>
      </c>
      <c r="C1659" s="104" t="s">
        <v>4322</v>
      </c>
      <c r="D1659" s="105" t="s">
        <v>1682</v>
      </c>
      <c r="E1659" s="106">
        <v>480000</v>
      </c>
      <c r="F1659" s="95"/>
      <c r="G1659" s="98">
        <v>480000</v>
      </c>
    </row>
    <row r="1660" spans="1:7" s="1" customFormat="1" x14ac:dyDescent="0.25">
      <c r="A1660" s="96">
        <v>277</v>
      </c>
      <c r="B1660" s="19" t="s">
        <v>4318</v>
      </c>
      <c r="C1660" s="104" t="s">
        <v>4320</v>
      </c>
      <c r="D1660" s="105" t="s">
        <v>1682</v>
      </c>
      <c r="E1660" s="106">
        <v>480000</v>
      </c>
      <c r="F1660" s="95"/>
      <c r="G1660" s="98">
        <v>480000</v>
      </c>
    </row>
    <row r="1661" spans="1:7" s="1" customFormat="1" x14ac:dyDescent="0.25">
      <c r="A1661" s="96">
        <v>278</v>
      </c>
      <c r="B1661" s="19" t="s">
        <v>4319</v>
      </c>
      <c r="C1661" s="104" t="s">
        <v>4321</v>
      </c>
      <c r="D1661" s="105" t="s">
        <v>756</v>
      </c>
      <c r="E1661" s="106">
        <v>430000</v>
      </c>
      <c r="F1661" s="95"/>
      <c r="G1661" s="98">
        <v>430000</v>
      </c>
    </row>
    <row r="1662" spans="1:7" s="1" customFormat="1" x14ac:dyDescent="0.25">
      <c r="A1662" s="181" t="s">
        <v>3221</v>
      </c>
      <c r="B1662" s="182"/>
      <c r="C1662" s="182"/>
      <c r="D1662" s="183"/>
      <c r="E1662" s="6">
        <f>SUM(E1384:E1661)</f>
        <v>140390000</v>
      </c>
      <c r="F1662" s="7"/>
      <c r="G1662" s="28">
        <f>SUM(G1480:G1661)</f>
        <v>45740000</v>
      </c>
    </row>
    <row r="1663" spans="1:7" s="1" customFormat="1" ht="15.75" x14ac:dyDescent="0.25">
      <c r="A1663" s="184" t="s">
        <v>4327</v>
      </c>
      <c r="B1663" s="185"/>
      <c r="C1663" s="185"/>
      <c r="D1663" s="185"/>
      <c r="E1663" s="185"/>
      <c r="F1663" s="186"/>
    </row>
    <row r="1664" spans="1:7" s="1" customFormat="1" x14ac:dyDescent="0.25">
      <c r="A1664" s="187" t="s">
        <v>4326</v>
      </c>
      <c r="B1664" s="187"/>
      <c r="C1664" s="187"/>
      <c r="D1664" s="187"/>
      <c r="E1664" s="187"/>
      <c r="F1664" s="187"/>
    </row>
    <row r="1665" spans="1:9" s="1" customFormat="1" x14ac:dyDescent="0.25">
      <c r="A1665" s="188" t="s">
        <v>10</v>
      </c>
      <c r="B1665" s="188"/>
      <c r="C1665" s="102" t="s">
        <v>11</v>
      </c>
      <c r="D1665" s="102" t="s">
        <v>12</v>
      </c>
      <c r="E1665" s="189" t="s">
        <v>13</v>
      </c>
      <c r="F1665" s="189"/>
    </row>
    <row r="1666" spans="1:9" s="1" customFormat="1" x14ac:dyDescent="0.25">
      <c r="A1666" s="102"/>
      <c r="B1666" s="102"/>
      <c r="C1666" s="102"/>
      <c r="D1666" s="102"/>
      <c r="E1666" s="103"/>
      <c r="F1666" s="103"/>
    </row>
    <row r="1667" spans="1:9" s="1" customFormat="1" x14ac:dyDescent="0.25">
      <c r="A1667" s="102"/>
      <c r="B1667" s="102"/>
      <c r="C1667" s="102"/>
      <c r="D1667" s="102"/>
      <c r="E1667" s="103"/>
      <c r="F1667" s="103"/>
    </row>
    <row r="1668" spans="1:9" s="1" customFormat="1" x14ac:dyDescent="0.25">
      <c r="A1668" s="102"/>
      <c r="B1668" s="102"/>
      <c r="C1668" s="102"/>
      <c r="D1668" s="102"/>
      <c r="E1668" s="103"/>
      <c r="F1668" s="103"/>
    </row>
    <row r="1669" spans="1:9" s="1" customFormat="1" x14ac:dyDescent="0.25">
      <c r="A1669" s="102"/>
      <c r="B1669" s="102"/>
      <c r="C1669" s="102"/>
      <c r="D1669" s="102"/>
      <c r="E1669" s="103"/>
      <c r="F1669" s="103"/>
    </row>
    <row r="1670" spans="1:9" s="1" customFormat="1" x14ac:dyDescent="0.25">
      <c r="A1670" s="38"/>
      <c r="B1670" s="38"/>
      <c r="C1670" s="102" t="s">
        <v>224</v>
      </c>
      <c r="D1670" s="102" t="s">
        <v>225</v>
      </c>
      <c r="E1670" s="189" t="s">
        <v>226</v>
      </c>
      <c r="F1670" s="189"/>
    </row>
    <row r="1671" spans="1:9" s="1" customFormat="1" x14ac:dyDescent="0.25">
      <c r="A1671" s="102"/>
      <c r="B1671" s="102"/>
      <c r="C1671" s="102"/>
      <c r="D1671" s="102"/>
      <c r="E1671" s="14"/>
      <c r="F1671" s="103"/>
    </row>
    <row r="1672" spans="1:9" s="1" customFormat="1" ht="15.75" x14ac:dyDescent="0.25">
      <c r="A1672" s="8"/>
      <c r="B1672" s="177" t="s">
        <v>14</v>
      </c>
      <c r="C1672" s="177"/>
      <c r="D1672" s="2"/>
      <c r="E1672" s="24"/>
      <c r="F1672" s="12"/>
    </row>
    <row r="1673" spans="1:9" s="1" customFormat="1" ht="15.75" x14ac:dyDescent="0.25">
      <c r="A1673" s="11" t="s">
        <v>4324</v>
      </c>
      <c r="B1673" s="12"/>
      <c r="C1673" s="12"/>
      <c r="D1673" s="2"/>
      <c r="E1673" s="24"/>
      <c r="F1673" s="12"/>
      <c r="I1673" s="1">
        <v>2560</v>
      </c>
    </row>
    <row r="1674" spans="1:9" s="1" customFormat="1" ht="15.75" x14ac:dyDescent="0.25">
      <c r="A1674" s="11" t="s">
        <v>4323</v>
      </c>
      <c r="B1674" s="12"/>
      <c r="C1674" s="12"/>
      <c r="D1674" s="2"/>
      <c r="E1674" s="24"/>
      <c r="F1674" s="12"/>
      <c r="I1674" s="1">
        <v>128420</v>
      </c>
    </row>
    <row r="1675" spans="1:9" s="1" customFormat="1" ht="15.75" x14ac:dyDescent="0.25">
      <c r="A1675" s="11" t="s">
        <v>4325</v>
      </c>
      <c r="B1675" s="12"/>
      <c r="C1675" s="12"/>
      <c r="D1675" s="12"/>
      <c r="E1675" s="27"/>
      <c r="F1675" s="12"/>
      <c r="I1675" s="1">
        <v>2460</v>
      </c>
    </row>
    <row r="1676" spans="1:9" s="1" customFormat="1" ht="15.75" x14ac:dyDescent="0.25">
      <c r="A1676" s="11" t="s">
        <v>4315</v>
      </c>
      <c r="B1676" s="12"/>
      <c r="C1676" s="12"/>
      <c r="D1676" s="12"/>
      <c r="E1676" s="12"/>
      <c r="F1676" s="12"/>
      <c r="I1676" s="1">
        <v>2000</v>
      </c>
    </row>
    <row r="1677" spans="1:9" s="1" customFormat="1" ht="15.75" x14ac:dyDescent="0.25">
      <c r="A1677" s="11" t="s">
        <v>4316</v>
      </c>
      <c r="B1677" s="12"/>
      <c r="C1677" s="12"/>
      <c r="D1677" s="12"/>
      <c r="E1677" s="12"/>
      <c r="F1677" s="12"/>
      <c r="I1677" s="1">
        <v>4950</v>
      </c>
    </row>
    <row r="1678" spans="1:9" s="1" customFormat="1" x14ac:dyDescent="0.25">
      <c r="A1678" s="12"/>
      <c r="B1678" s="12"/>
      <c r="C1678" s="12"/>
      <c r="D1678" s="12"/>
      <c r="E1678" s="12"/>
      <c r="F1678" s="12"/>
      <c r="I1678" s="1">
        <f>SUM(I1673:I1677)</f>
        <v>140390</v>
      </c>
    </row>
    <row r="1679" spans="1:9" s="1" customFormat="1" x14ac:dyDescent="0.25">
      <c r="A1679" s="12"/>
      <c r="B1679" s="12"/>
      <c r="C1679" s="12"/>
      <c r="D1679" s="12"/>
      <c r="E1679" s="12"/>
      <c r="F1679" s="12"/>
    </row>
    <row r="1680" spans="1:9" s="1" customFormat="1" x14ac:dyDescent="0.25">
      <c r="A1680" s="12"/>
      <c r="B1680" s="12"/>
      <c r="C1680" s="12"/>
      <c r="D1680" s="12"/>
      <c r="E1680" s="12"/>
      <c r="F1680" s="12"/>
    </row>
    <row r="1681" spans="1:6" s="1" customFormat="1" x14ac:dyDescent="0.25">
      <c r="A1681" s="12"/>
      <c r="B1681" s="12"/>
      <c r="C1681" s="12"/>
      <c r="D1681" s="12"/>
      <c r="E1681" s="12"/>
      <c r="F1681" s="12"/>
    </row>
    <row r="1682" spans="1:6" s="1" customFormat="1" x14ac:dyDescent="0.25">
      <c r="A1682" s="12"/>
      <c r="B1682" s="12"/>
      <c r="C1682" s="12"/>
      <c r="D1682" s="12"/>
      <c r="E1682" s="12"/>
      <c r="F1682" s="12"/>
    </row>
    <row r="1683" spans="1:6" s="1" customFormat="1" x14ac:dyDescent="0.25">
      <c r="A1683" s="12"/>
      <c r="B1683" s="12"/>
      <c r="C1683" s="12"/>
      <c r="D1683" s="12"/>
      <c r="E1683" s="12"/>
      <c r="F1683" s="12"/>
    </row>
    <row r="1684" spans="1:6" s="1" customFormat="1" x14ac:dyDescent="0.25">
      <c r="A1684" s="12"/>
      <c r="B1684" s="12"/>
      <c r="C1684" s="12"/>
      <c r="D1684" s="12"/>
      <c r="E1684" s="12"/>
      <c r="F1684" s="12"/>
    </row>
    <row r="1685" spans="1:6" s="1" customFormat="1" x14ac:dyDescent="0.25">
      <c r="A1685" s="12"/>
      <c r="B1685" s="12"/>
      <c r="C1685" s="12"/>
      <c r="D1685" s="12"/>
      <c r="E1685" s="12"/>
      <c r="F1685" s="12"/>
    </row>
    <row r="1686" spans="1:6" s="1" customFormat="1" x14ac:dyDescent="0.25">
      <c r="A1686" s="12"/>
      <c r="B1686" s="12"/>
      <c r="C1686" s="12"/>
      <c r="D1686" s="12"/>
      <c r="E1686" s="12"/>
      <c r="F1686" s="12"/>
    </row>
    <row r="1687" spans="1:6" s="1" customFormat="1" x14ac:dyDescent="0.25">
      <c r="A1687" s="12"/>
      <c r="B1687" s="12"/>
      <c r="C1687" s="12"/>
      <c r="D1687" s="12"/>
      <c r="E1687" s="12"/>
      <c r="F1687" s="12"/>
    </row>
    <row r="1688" spans="1:6" s="1" customFormat="1" x14ac:dyDescent="0.25">
      <c r="A1688" s="12"/>
      <c r="B1688" s="12"/>
      <c r="C1688" s="12"/>
      <c r="D1688" s="12"/>
      <c r="E1688" s="12"/>
      <c r="F1688" s="12"/>
    </row>
    <row r="1689" spans="1:6" s="1" customFormat="1" x14ac:dyDescent="0.25">
      <c r="A1689" s="12"/>
      <c r="B1689" s="12"/>
      <c r="C1689" s="12"/>
      <c r="D1689" s="12"/>
      <c r="E1689" s="12"/>
      <c r="F1689" s="12"/>
    </row>
    <row r="1690" spans="1:6" s="1" customFormat="1" x14ac:dyDescent="0.25">
      <c r="A1690" s="12"/>
      <c r="B1690" s="12"/>
      <c r="C1690" s="12"/>
      <c r="D1690" s="12"/>
      <c r="E1690" s="12"/>
      <c r="F1690" s="12"/>
    </row>
    <row r="1691" spans="1:6" s="1" customFormat="1" x14ac:dyDescent="0.25">
      <c r="A1691" s="12"/>
      <c r="B1691" s="12"/>
      <c r="C1691" s="12"/>
      <c r="D1691" s="12"/>
      <c r="E1691" s="12"/>
      <c r="F1691" s="12"/>
    </row>
    <row r="1692" spans="1:6" s="1" customFormat="1" x14ac:dyDescent="0.25">
      <c r="A1692" s="12"/>
      <c r="B1692" s="12"/>
      <c r="C1692" s="12"/>
      <c r="D1692" s="12"/>
      <c r="E1692" s="12"/>
      <c r="F1692" s="12"/>
    </row>
    <row r="1693" spans="1:6" s="1" customFormat="1" x14ac:dyDescent="0.25">
      <c r="A1693" s="12"/>
      <c r="B1693" s="12"/>
      <c r="C1693" s="12"/>
      <c r="D1693" s="12"/>
      <c r="E1693" s="12"/>
      <c r="F1693" s="12"/>
    </row>
    <row r="1694" spans="1:6" s="1" customFormat="1" x14ac:dyDescent="0.25">
      <c r="A1694" s="12"/>
      <c r="B1694" s="12"/>
      <c r="C1694" s="12"/>
      <c r="D1694" s="12"/>
      <c r="E1694" s="12"/>
      <c r="F1694" s="12"/>
    </row>
    <row r="1695" spans="1:6" s="1" customFormat="1" x14ac:dyDescent="0.25">
      <c r="A1695" s="12"/>
      <c r="B1695" s="12"/>
      <c r="C1695" s="12"/>
      <c r="D1695" s="12"/>
      <c r="E1695" s="12"/>
      <c r="F1695" s="12"/>
    </row>
    <row r="1696" spans="1:6" s="1" customFormat="1" x14ac:dyDescent="0.25">
      <c r="A1696" s="12"/>
      <c r="B1696" s="12"/>
      <c r="C1696" s="12"/>
      <c r="D1696" s="12"/>
      <c r="E1696" s="12"/>
      <c r="F1696" s="12"/>
    </row>
    <row r="1697" spans="1:9" s="1" customFormat="1" x14ac:dyDescent="0.25">
      <c r="A1697" s="12"/>
      <c r="B1697" s="12"/>
      <c r="C1697" s="12"/>
      <c r="D1697" s="12"/>
      <c r="E1697" s="12"/>
      <c r="F1697" s="12"/>
    </row>
    <row r="1698" spans="1:9" s="1" customFormat="1" x14ac:dyDescent="0.25">
      <c r="A1698" s="12"/>
      <c r="B1698" s="12"/>
      <c r="C1698" s="12"/>
      <c r="D1698" s="12"/>
      <c r="E1698" s="12"/>
      <c r="F1698" s="12"/>
    </row>
    <row r="1699" spans="1:9" s="1" customFormat="1" x14ac:dyDescent="0.25">
      <c r="A1699" s="12"/>
      <c r="B1699" s="12"/>
      <c r="C1699" s="12"/>
      <c r="D1699" s="12"/>
      <c r="E1699" s="12"/>
      <c r="F1699" s="12"/>
    </row>
    <row r="1700" spans="1:9" s="1" customFormat="1" x14ac:dyDescent="0.25">
      <c r="A1700" s="12"/>
      <c r="B1700" s="12"/>
      <c r="C1700" s="12"/>
      <c r="D1700" s="12"/>
      <c r="E1700" s="12"/>
      <c r="F1700" s="12"/>
    </row>
    <row r="1701" spans="1:9" s="1" customFormat="1" x14ac:dyDescent="0.25">
      <c r="A1701" s="12"/>
      <c r="B1701" s="12"/>
      <c r="C1701" s="12"/>
      <c r="D1701" s="12"/>
      <c r="E1701" s="12"/>
      <c r="F1701" s="12"/>
    </row>
    <row r="1702" spans="1:9" s="1" customFormat="1" x14ac:dyDescent="0.25"/>
    <row r="1703" spans="1:9" s="1" customFormat="1" ht="18.75" x14ac:dyDescent="0.3">
      <c r="A1703" s="178" t="s">
        <v>0</v>
      </c>
      <c r="B1703" s="178"/>
      <c r="C1703" s="178"/>
      <c r="D1703" s="178"/>
      <c r="E1703" s="178"/>
      <c r="F1703" s="178"/>
    </row>
    <row r="1704" spans="1:9" s="1" customFormat="1" ht="18.75" x14ac:dyDescent="0.3">
      <c r="A1704" s="179" t="s">
        <v>1</v>
      </c>
      <c r="B1704" s="179"/>
      <c r="C1704" s="179"/>
      <c r="D1704" s="179"/>
      <c r="E1704" s="179"/>
      <c r="F1704" s="179"/>
    </row>
    <row r="1705" spans="1:9" s="1" customFormat="1" ht="18.75" x14ac:dyDescent="0.3">
      <c r="A1705" s="94"/>
      <c r="B1705" s="94"/>
      <c r="C1705" s="94"/>
      <c r="D1705" s="94"/>
      <c r="E1705" s="94"/>
      <c r="F1705" s="94"/>
    </row>
    <row r="1706" spans="1:9" s="1" customFormat="1" ht="22.5" x14ac:dyDescent="0.3">
      <c r="A1706" s="191" t="s">
        <v>2</v>
      </c>
      <c r="B1706" s="191"/>
      <c r="C1706" s="191"/>
      <c r="D1706" s="191"/>
      <c r="E1706" s="191"/>
      <c r="F1706" s="191"/>
    </row>
    <row r="1707" spans="1:9" s="1" customFormat="1" ht="22.5" x14ac:dyDescent="0.3">
      <c r="A1707" s="31"/>
      <c r="B1707" s="31"/>
      <c r="C1707" s="31"/>
      <c r="D1707" s="31"/>
      <c r="E1707" s="31"/>
      <c r="F1707" s="31"/>
    </row>
    <row r="1708" spans="1:9" s="1" customFormat="1" x14ac:dyDescent="0.25">
      <c r="A1708" s="3" t="s">
        <v>3</v>
      </c>
      <c r="B1708" s="3" t="s">
        <v>4</v>
      </c>
      <c r="C1708" s="4" t="s">
        <v>5</v>
      </c>
      <c r="D1708" s="3" t="s">
        <v>6</v>
      </c>
      <c r="E1708" s="13" t="s">
        <v>7</v>
      </c>
      <c r="F1708" s="3" t="s">
        <v>8</v>
      </c>
    </row>
    <row r="1709" spans="1:9" s="1" customFormat="1" x14ac:dyDescent="0.25">
      <c r="A1709" s="96">
        <v>1</v>
      </c>
      <c r="B1709" s="19" t="s">
        <v>3226</v>
      </c>
      <c r="C1709" s="97" t="s">
        <v>3227</v>
      </c>
      <c r="D1709" s="99" t="s">
        <v>1682</v>
      </c>
      <c r="E1709" s="98">
        <v>480000</v>
      </c>
      <c r="F1709" s="95"/>
      <c r="H1709" s="98">
        <v>480000</v>
      </c>
    </row>
    <row r="1710" spans="1:9" s="1" customFormat="1" x14ac:dyDescent="0.25">
      <c r="A1710" s="96">
        <v>2</v>
      </c>
      <c r="B1710" s="19" t="s">
        <v>3390</v>
      </c>
      <c r="C1710" s="97" t="s">
        <v>3228</v>
      </c>
      <c r="D1710" s="99" t="s">
        <v>3220</v>
      </c>
      <c r="E1710" s="98">
        <v>640000</v>
      </c>
      <c r="F1710" s="95"/>
      <c r="H1710" s="98">
        <v>640000</v>
      </c>
    </row>
    <row r="1711" spans="1:9" s="1" customFormat="1" x14ac:dyDescent="0.25">
      <c r="A1711" s="96">
        <v>3</v>
      </c>
      <c r="B1711" s="19" t="s">
        <v>3391</v>
      </c>
      <c r="C1711" s="97" t="s">
        <v>3229</v>
      </c>
      <c r="D1711" s="99" t="s">
        <v>3220</v>
      </c>
      <c r="E1711" s="98">
        <v>640000</v>
      </c>
      <c r="F1711" s="95"/>
      <c r="H1711" s="98">
        <v>640000</v>
      </c>
    </row>
    <row r="1712" spans="1:9" s="1" customFormat="1" x14ac:dyDescent="0.25">
      <c r="A1712" s="96">
        <v>4</v>
      </c>
      <c r="B1712" s="19" t="s">
        <v>3392</v>
      </c>
      <c r="C1712" s="97" t="s">
        <v>3230</v>
      </c>
      <c r="D1712" s="99" t="s">
        <v>3220</v>
      </c>
      <c r="E1712" s="98">
        <v>640000</v>
      </c>
      <c r="F1712" s="95"/>
      <c r="H1712" s="98">
        <v>640000</v>
      </c>
      <c r="I1712" s="1">
        <f>480*4</f>
        <v>1920</v>
      </c>
    </row>
    <row r="1713" spans="1:8" s="1" customFormat="1" x14ac:dyDescent="0.25">
      <c r="A1713" s="96">
        <v>5</v>
      </c>
      <c r="B1713" s="19" t="s">
        <v>3393</v>
      </c>
      <c r="C1713" s="97" t="s">
        <v>3231</v>
      </c>
      <c r="D1713" s="99" t="s">
        <v>3220</v>
      </c>
      <c r="E1713" s="98">
        <v>640000</v>
      </c>
      <c r="F1713" s="95"/>
      <c r="H1713" s="98">
        <v>640000</v>
      </c>
    </row>
    <row r="1714" spans="1:8" s="1" customFormat="1" x14ac:dyDescent="0.25">
      <c r="A1714" s="96">
        <v>6</v>
      </c>
      <c r="B1714" s="19" t="s">
        <v>3394</v>
      </c>
      <c r="C1714" s="97" t="s">
        <v>3232</v>
      </c>
      <c r="D1714" s="99" t="s">
        <v>3220</v>
      </c>
      <c r="E1714" s="98">
        <v>640000</v>
      </c>
      <c r="F1714" s="95"/>
      <c r="H1714" s="98">
        <v>640000</v>
      </c>
    </row>
    <row r="1715" spans="1:8" s="1" customFormat="1" x14ac:dyDescent="0.25">
      <c r="A1715" s="96">
        <v>7</v>
      </c>
      <c r="B1715" s="19" t="s">
        <v>3395</v>
      </c>
      <c r="C1715" s="97" t="s">
        <v>3233</v>
      </c>
      <c r="D1715" s="99" t="s">
        <v>3220</v>
      </c>
      <c r="E1715" s="98">
        <v>640000</v>
      </c>
      <c r="F1715" s="95"/>
      <c r="G1715" s="98">
        <v>640000</v>
      </c>
    </row>
    <row r="1716" spans="1:8" s="1" customFormat="1" x14ac:dyDescent="0.25">
      <c r="A1716" s="96">
        <v>8</v>
      </c>
      <c r="B1716" s="19" t="s">
        <v>3396</v>
      </c>
      <c r="C1716" s="97" t="s">
        <v>3234</v>
      </c>
      <c r="D1716" s="99" t="s">
        <v>3220</v>
      </c>
      <c r="E1716" s="98">
        <v>640000</v>
      </c>
      <c r="F1716" s="95"/>
      <c r="G1716" s="98">
        <v>640000</v>
      </c>
    </row>
    <row r="1717" spans="1:8" s="1" customFormat="1" x14ac:dyDescent="0.25">
      <c r="A1717" s="96">
        <v>9</v>
      </c>
      <c r="B1717" s="19" t="s">
        <v>3397</v>
      </c>
      <c r="C1717" s="97" t="s">
        <v>3235</v>
      </c>
      <c r="D1717" s="99" t="s">
        <v>3220</v>
      </c>
      <c r="E1717" s="98">
        <v>640000</v>
      </c>
      <c r="F1717" s="95"/>
      <c r="G1717" s="98">
        <v>640000</v>
      </c>
    </row>
    <row r="1718" spans="1:8" s="1" customFormat="1" x14ac:dyDescent="0.25">
      <c r="A1718" s="96">
        <v>10</v>
      </c>
      <c r="B1718" s="19" t="s">
        <v>3398</v>
      </c>
      <c r="C1718" s="97" t="s">
        <v>3236</v>
      </c>
      <c r="D1718" s="99" t="s">
        <v>3220</v>
      </c>
      <c r="E1718" s="98">
        <v>640000</v>
      </c>
      <c r="F1718" s="95"/>
      <c r="G1718" s="98">
        <v>640000</v>
      </c>
    </row>
    <row r="1719" spans="1:8" s="1" customFormat="1" x14ac:dyDescent="0.25">
      <c r="A1719" s="96">
        <v>11</v>
      </c>
      <c r="B1719" s="19" t="s">
        <v>3399</v>
      </c>
      <c r="C1719" s="97" t="s">
        <v>1906</v>
      </c>
      <c r="D1719" s="99" t="s">
        <v>1682</v>
      </c>
      <c r="E1719" s="98">
        <v>480000</v>
      </c>
      <c r="F1719" s="95"/>
      <c r="G1719" s="98">
        <v>480000</v>
      </c>
    </row>
    <row r="1720" spans="1:8" s="1" customFormat="1" x14ac:dyDescent="0.25">
      <c r="A1720" s="96">
        <v>12</v>
      </c>
      <c r="B1720" s="19" t="s">
        <v>3400</v>
      </c>
      <c r="C1720" s="97" t="s">
        <v>241</v>
      </c>
      <c r="D1720" s="99" t="s">
        <v>1682</v>
      </c>
      <c r="E1720" s="98">
        <v>480000</v>
      </c>
      <c r="F1720" s="95"/>
      <c r="G1720" s="98">
        <v>480000</v>
      </c>
    </row>
    <row r="1721" spans="1:8" s="1" customFormat="1" ht="14.25" customHeight="1" x14ac:dyDescent="0.25">
      <c r="A1721" s="96">
        <v>13</v>
      </c>
      <c r="B1721" s="19" t="s">
        <v>3401</v>
      </c>
      <c r="C1721" s="97" t="s">
        <v>1715</v>
      </c>
      <c r="D1721" s="99" t="s">
        <v>1682</v>
      </c>
      <c r="E1721" s="98">
        <v>480000</v>
      </c>
      <c r="F1721" s="95"/>
      <c r="G1721" s="98">
        <v>480000</v>
      </c>
    </row>
    <row r="1722" spans="1:8" s="1" customFormat="1" x14ac:dyDescent="0.25">
      <c r="A1722" s="96">
        <v>14</v>
      </c>
      <c r="B1722" s="19" t="s">
        <v>3402</v>
      </c>
      <c r="C1722" s="97" t="s">
        <v>3237</v>
      </c>
      <c r="D1722" s="99" t="s">
        <v>3220</v>
      </c>
      <c r="E1722" s="98">
        <v>640000</v>
      </c>
      <c r="F1722" s="95"/>
      <c r="H1722" s="98">
        <v>640000</v>
      </c>
    </row>
    <row r="1723" spans="1:8" s="1" customFormat="1" x14ac:dyDescent="0.25">
      <c r="A1723" s="96">
        <v>15</v>
      </c>
      <c r="B1723" s="19" t="s">
        <v>3403</v>
      </c>
      <c r="C1723" s="97" t="s">
        <v>3238</v>
      </c>
      <c r="D1723" s="99" t="s">
        <v>3220</v>
      </c>
      <c r="E1723" s="98">
        <v>640000</v>
      </c>
      <c r="F1723" s="95"/>
      <c r="H1723" s="98">
        <v>640000</v>
      </c>
    </row>
    <row r="1724" spans="1:8" s="1" customFormat="1" x14ac:dyDescent="0.25">
      <c r="A1724" s="96">
        <v>16</v>
      </c>
      <c r="B1724" s="19" t="s">
        <v>3404</v>
      </c>
      <c r="C1724" s="97" t="s">
        <v>1496</v>
      </c>
      <c r="D1724" s="99" t="s">
        <v>1682</v>
      </c>
      <c r="E1724" s="98">
        <v>480000</v>
      </c>
      <c r="F1724" s="95"/>
      <c r="G1724" s="98">
        <v>480000</v>
      </c>
    </row>
    <row r="1725" spans="1:8" s="1" customFormat="1" x14ac:dyDescent="0.25">
      <c r="A1725" s="96">
        <v>17</v>
      </c>
      <c r="B1725" s="19" t="s">
        <v>3405</v>
      </c>
      <c r="C1725" s="97" t="s">
        <v>3239</v>
      </c>
      <c r="D1725" s="99" t="s">
        <v>3220</v>
      </c>
      <c r="E1725" s="98">
        <v>640000</v>
      </c>
      <c r="F1725" s="95"/>
      <c r="G1725" s="98">
        <v>640000</v>
      </c>
    </row>
    <row r="1726" spans="1:8" s="1" customFormat="1" x14ac:dyDescent="0.25">
      <c r="A1726" s="96">
        <v>18</v>
      </c>
      <c r="B1726" s="19" t="s">
        <v>3406</v>
      </c>
      <c r="C1726" s="97" t="s">
        <v>3240</v>
      </c>
      <c r="D1726" s="99" t="s">
        <v>3220</v>
      </c>
      <c r="E1726" s="98">
        <v>640000</v>
      </c>
      <c r="F1726" s="95"/>
      <c r="G1726" s="98">
        <v>640000</v>
      </c>
    </row>
    <row r="1727" spans="1:8" s="1" customFormat="1" x14ac:dyDescent="0.25">
      <c r="A1727" s="96">
        <v>19</v>
      </c>
      <c r="B1727" s="19" t="s">
        <v>3407</v>
      </c>
      <c r="C1727" s="97" t="s">
        <v>1739</v>
      </c>
      <c r="D1727" s="99" t="s">
        <v>3220</v>
      </c>
      <c r="E1727" s="98">
        <v>640000</v>
      </c>
      <c r="F1727" s="95"/>
      <c r="G1727" s="98">
        <v>640000</v>
      </c>
    </row>
    <row r="1728" spans="1:8" s="1" customFormat="1" x14ac:dyDescent="0.25">
      <c r="A1728" s="96">
        <v>20</v>
      </c>
      <c r="B1728" s="19" t="s">
        <v>3408</v>
      </c>
      <c r="C1728" s="97" t="s">
        <v>93</v>
      </c>
      <c r="D1728" s="99" t="s">
        <v>1682</v>
      </c>
      <c r="E1728" s="98">
        <v>480000</v>
      </c>
      <c r="F1728" s="95"/>
      <c r="G1728" s="98">
        <v>480000</v>
      </c>
    </row>
    <row r="1729" spans="1:8" s="1" customFormat="1" x14ac:dyDescent="0.25">
      <c r="A1729" s="96">
        <v>21</v>
      </c>
      <c r="B1729" s="19" t="s">
        <v>3409</v>
      </c>
      <c r="C1729" s="97" t="s">
        <v>81</v>
      </c>
      <c r="D1729" s="99" t="s">
        <v>1682</v>
      </c>
      <c r="E1729" s="98">
        <v>480000</v>
      </c>
      <c r="F1729" s="95"/>
      <c r="G1729" s="98">
        <v>480000</v>
      </c>
    </row>
    <row r="1730" spans="1:8" s="1" customFormat="1" x14ac:dyDescent="0.25">
      <c r="A1730" s="96">
        <v>22</v>
      </c>
      <c r="B1730" s="19" t="s">
        <v>3410</v>
      </c>
      <c r="C1730" s="97" t="s">
        <v>299</v>
      </c>
      <c r="D1730" s="99" t="s">
        <v>1682</v>
      </c>
      <c r="E1730" s="98">
        <v>480000</v>
      </c>
      <c r="F1730" s="95"/>
      <c r="G1730" s="98">
        <v>480000</v>
      </c>
    </row>
    <row r="1731" spans="1:8" s="1" customFormat="1" x14ac:dyDescent="0.25">
      <c r="A1731" s="96">
        <v>23</v>
      </c>
      <c r="B1731" s="19" t="s">
        <v>3411</v>
      </c>
      <c r="C1731" s="97" t="s">
        <v>236</v>
      </c>
      <c r="D1731" s="99" t="s">
        <v>1682</v>
      </c>
      <c r="E1731" s="98">
        <v>480000</v>
      </c>
      <c r="F1731" s="95"/>
      <c r="G1731" s="98">
        <v>480000</v>
      </c>
    </row>
    <row r="1732" spans="1:8" s="1" customFormat="1" x14ac:dyDescent="0.25">
      <c r="A1732" s="96">
        <v>24</v>
      </c>
      <c r="B1732" s="19" t="s">
        <v>3412</v>
      </c>
      <c r="C1732" s="97" t="s">
        <v>3241</v>
      </c>
      <c r="D1732" s="99" t="s">
        <v>3220</v>
      </c>
      <c r="E1732" s="98">
        <v>640000</v>
      </c>
      <c r="F1732" s="95"/>
      <c r="G1732" s="98">
        <v>640000</v>
      </c>
    </row>
    <row r="1733" spans="1:8" s="1" customFormat="1" x14ac:dyDescent="0.25">
      <c r="A1733" s="96">
        <v>25</v>
      </c>
      <c r="B1733" s="19" t="s">
        <v>3413</v>
      </c>
      <c r="C1733" s="97" t="s">
        <v>3242</v>
      </c>
      <c r="D1733" s="99" t="s">
        <v>3220</v>
      </c>
      <c r="E1733" s="98">
        <v>640000</v>
      </c>
      <c r="F1733" s="95"/>
      <c r="G1733" s="98">
        <v>640000</v>
      </c>
    </row>
    <row r="1734" spans="1:8" s="1" customFormat="1" x14ac:dyDescent="0.25">
      <c r="A1734" s="96">
        <v>26</v>
      </c>
      <c r="B1734" s="19" t="s">
        <v>3414</v>
      </c>
      <c r="C1734" s="97" t="s">
        <v>3243</v>
      </c>
      <c r="D1734" s="99" t="s">
        <v>3220</v>
      </c>
      <c r="E1734" s="98">
        <v>640000</v>
      </c>
      <c r="F1734" s="95"/>
      <c r="G1734" s="98">
        <v>640000</v>
      </c>
    </row>
    <row r="1735" spans="1:8" s="1" customFormat="1" x14ac:dyDescent="0.25">
      <c r="A1735" s="96">
        <v>27</v>
      </c>
      <c r="B1735" s="19" t="s">
        <v>3415</v>
      </c>
      <c r="C1735" s="97" t="s">
        <v>235</v>
      </c>
      <c r="D1735" s="99" t="s">
        <v>1682</v>
      </c>
      <c r="E1735" s="98">
        <v>480000</v>
      </c>
      <c r="F1735" s="95"/>
      <c r="G1735" s="98">
        <v>480000</v>
      </c>
    </row>
    <row r="1736" spans="1:8" s="1" customFormat="1" ht="14.25" customHeight="1" x14ac:dyDescent="0.25">
      <c r="A1736" s="96">
        <v>28</v>
      </c>
      <c r="B1736" s="19" t="s">
        <v>3416</v>
      </c>
      <c r="C1736" s="97" t="s">
        <v>416</v>
      </c>
      <c r="D1736" s="99" t="s">
        <v>1682</v>
      </c>
      <c r="E1736" s="98">
        <v>480000</v>
      </c>
      <c r="F1736" s="95"/>
      <c r="G1736" s="98">
        <v>480000</v>
      </c>
    </row>
    <row r="1737" spans="1:8" s="1" customFormat="1" x14ac:dyDescent="0.25">
      <c r="A1737" s="96">
        <v>29</v>
      </c>
      <c r="B1737" s="19" t="s">
        <v>3417</v>
      </c>
      <c r="C1737" s="97" t="s">
        <v>482</v>
      </c>
      <c r="D1737" s="99" t="s">
        <v>1682</v>
      </c>
      <c r="E1737" s="98">
        <v>480000</v>
      </c>
      <c r="F1737" s="95"/>
      <c r="H1737" s="98">
        <v>480000</v>
      </c>
    </row>
    <row r="1738" spans="1:8" s="1" customFormat="1" x14ac:dyDescent="0.25">
      <c r="A1738" s="96">
        <v>30</v>
      </c>
      <c r="B1738" s="19" t="s">
        <v>3418</v>
      </c>
      <c r="C1738" s="97" t="s">
        <v>1362</v>
      </c>
      <c r="D1738" s="99" t="s">
        <v>1682</v>
      </c>
      <c r="E1738" s="98">
        <v>480000</v>
      </c>
      <c r="F1738" s="95"/>
      <c r="H1738" s="98">
        <v>480000</v>
      </c>
    </row>
    <row r="1739" spans="1:8" s="1" customFormat="1" x14ac:dyDescent="0.25">
      <c r="A1739" s="96">
        <v>31</v>
      </c>
      <c r="B1739" s="19" t="s">
        <v>3419</v>
      </c>
      <c r="C1739" s="97" t="s">
        <v>3244</v>
      </c>
      <c r="D1739" s="99" t="s">
        <v>756</v>
      </c>
      <c r="E1739" s="98">
        <v>430000</v>
      </c>
      <c r="F1739" s="95"/>
      <c r="H1739" s="98">
        <v>430000</v>
      </c>
    </row>
    <row r="1740" spans="1:8" s="1" customFormat="1" x14ac:dyDescent="0.25">
      <c r="A1740" s="96">
        <v>32</v>
      </c>
      <c r="B1740" s="19" t="s">
        <v>3420</v>
      </c>
      <c r="C1740" s="97" t="s">
        <v>3895</v>
      </c>
      <c r="D1740" s="99" t="s">
        <v>756</v>
      </c>
      <c r="E1740" s="98">
        <v>430000</v>
      </c>
      <c r="F1740" s="95"/>
      <c r="H1740" s="98">
        <v>430000</v>
      </c>
    </row>
    <row r="1741" spans="1:8" s="1" customFormat="1" x14ac:dyDescent="0.25">
      <c r="A1741" s="96">
        <v>33</v>
      </c>
      <c r="B1741" s="19" t="s">
        <v>3421</v>
      </c>
      <c r="C1741" s="97" t="s">
        <v>3245</v>
      </c>
      <c r="D1741" s="99" t="s">
        <v>756</v>
      </c>
      <c r="E1741" s="98">
        <v>430000</v>
      </c>
      <c r="F1741" s="95"/>
      <c r="H1741" s="98">
        <v>430000</v>
      </c>
    </row>
    <row r="1742" spans="1:8" s="1" customFormat="1" x14ac:dyDescent="0.25">
      <c r="A1742" s="96">
        <v>34</v>
      </c>
      <c r="B1742" s="19" t="s">
        <v>3422</v>
      </c>
      <c r="C1742" s="97" t="s">
        <v>3246</v>
      </c>
      <c r="D1742" s="99" t="s">
        <v>756</v>
      </c>
      <c r="E1742" s="98">
        <v>430000</v>
      </c>
      <c r="F1742" s="95"/>
      <c r="H1742" s="98">
        <v>430000</v>
      </c>
    </row>
    <row r="1743" spans="1:8" s="1" customFormat="1" x14ac:dyDescent="0.25">
      <c r="A1743" s="96">
        <v>35</v>
      </c>
      <c r="B1743" s="19" t="s">
        <v>3423</v>
      </c>
      <c r="C1743" s="97" t="s">
        <v>3247</v>
      </c>
      <c r="D1743" s="99" t="s">
        <v>756</v>
      </c>
      <c r="E1743" s="98">
        <v>430000</v>
      </c>
      <c r="F1743" s="95"/>
      <c r="H1743" s="98">
        <v>430000</v>
      </c>
    </row>
    <row r="1744" spans="1:8" s="1" customFormat="1" x14ac:dyDescent="0.25">
      <c r="A1744" s="96">
        <v>36</v>
      </c>
      <c r="B1744" s="19" t="s">
        <v>3424</v>
      </c>
      <c r="C1744" s="97" t="s">
        <v>3248</v>
      </c>
      <c r="D1744" s="99" t="s">
        <v>1682</v>
      </c>
      <c r="E1744" s="98">
        <v>480000</v>
      </c>
      <c r="F1744" s="95"/>
      <c r="H1744" s="98">
        <v>480000</v>
      </c>
    </row>
    <row r="1745" spans="1:8" s="1" customFormat="1" x14ac:dyDescent="0.25">
      <c r="A1745" s="96">
        <v>37</v>
      </c>
      <c r="B1745" s="19" t="s">
        <v>3425</v>
      </c>
      <c r="C1745" s="97" t="s">
        <v>3893</v>
      </c>
      <c r="D1745" s="99" t="s">
        <v>1682</v>
      </c>
      <c r="E1745" s="98">
        <v>430000</v>
      </c>
      <c r="F1745" s="95"/>
      <c r="H1745" s="98">
        <v>430000</v>
      </c>
    </row>
    <row r="1746" spans="1:8" s="1" customFormat="1" x14ac:dyDescent="0.25">
      <c r="A1746" s="96">
        <v>38</v>
      </c>
      <c r="B1746" s="19" t="s">
        <v>3426</v>
      </c>
      <c r="C1746" s="97" t="s">
        <v>3249</v>
      </c>
      <c r="D1746" s="99" t="s">
        <v>756</v>
      </c>
      <c r="E1746" s="98">
        <v>430000</v>
      </c>
      <c r="F1746" s="95"/>
      <c r="H1746" s="98">
        <v>430000</v>
      </c>
    </row>
    <row r="1747" spans="1:8" s="1" customFormat="1" x14ac:dyDescent="0.25">
      <c r="A1747" s="96">
        <v>39</v>
      </c>
      <c r="B1747" s="19" t="s">
        <v>3427</v>
      </c>
      <c r="C1747" s="97" t="s">
        <v>3250</v>
      </c>
      <c r="D1747" s="99" t="s">
        <v>756</v>
      </c>
      <c r="E1747" s="98">
        <v>430000</v>
      </c>
      <c r="F1747" s="95"/>
      <c r="H1747" s="98">
        <v>430000</v>
      </c>
    </row>
    <row r="1748" spans="1:8" s="1" customFormat="1" x14ac:dyDescent="0.25">
      <c r="A1748" s="96">
        <v>40</v>
      </c>
      <c r="B1748" s="19" t="s">
        <v>3428</v>
      </c>
      <c r="C1748" s="97" t="s">
        <v>269</v>
      </c>
      <c r="D1748" s="99" t="s">
        <v>1682</v>
      </c>
      <c r="E1748" s="98">
        <v>480000</v>
      </c>
      <c r="F1748" s="95"/>
      <c r="H1748" s="98">
        <v>480000</v>
      </c>
    </row>
    <row r="1749" spans="1:8" s="1" customFormat="1" x14ac:dyDescent="0.25">
      <c r="A1749" s="96">
        <v>41</v>
      </c>
      <c r="B1749" s="19" t="s">
        <v>3429</v>
      </c>
      <c r="C1749" s="97" t="s">
        <v>3251</v>
      </c>
      <c r="D1749" s="99" t="s">
        <v>756</v>
      </c>
      <c r="E1749" s="98">
        <v>430000</v>
      </c>
      <c r="F1749" s="95"/>
      <c r="H1749" s="98">
        <v>430000</v>
      </c>
    </row>
    <row r="1750" spans="1:8" s="1" customFormat="1" x14ac:dyDescent="0.25">
      <c r="A1750" s="96">
        <v>42</v>
      </c>
      <c r="B1750" s="19" t="s">
        <v>3430</v>
      </c>
      <c r="C1750" s="97" t="s">
        <v>3174</v>
      </c>
      <c r="D1750" s="99" t="s">
        <v>1682</v>
      </c>
      <c r="E1750" s="98">
        <v>480000</v>
      </c>
      <c r="F1750" s="95"/>
      <c r="H1750" s="98">
        <v>480000</v>
      </c>
    </row>
    <row r="1751" spans="1:8" s="1" customFormat="1" x14ac:dyDescent="0.25">
      <c r="A1751" s="96">
        <v>43</v>
      </c>
      <c r="B1751" s="19" t="s">
        <v>3431</v>
      </c>
      <c r="C1751" s="97" t="s">
        <v>296</v>
      </c>
      <c r="D1751" s="99" t="s">
        <v>756</v>
      </c>
      <c r="E1751" s="98">
        <v>430000</v>
      </c>
      <c r="F1751" s="95"/>
      <c r="H1751" s="98">
        <v>430000</v>
      </c>
    </row>
    <row r="1752" spans="1:8" s="1" customFormat="1" x14ac:dyDescent="0.25">
      <c r="A1752" s="96">
        <v>44</v>
      </c>
      <c r="B1752" s="19" t="s">
        <v>3432</v>
      </c>
      <c r="C1752" s="97" t="s">
        <v>3252</v>
      </c>
      <c r="D1752" s="99" t="s">
        <v>1682</v>
      </c>
      <c r="E1752" s="98">
        <v>480000</v>
      </c>
      <c r="F1752" s="95"/>
      <c r="H1752" s="98">
        <v>480000</v>
      </c>
    </row>
    <row r="1753" spans="1:8" s="1" customFormat="1" x14ac:dyDescent="0.25">
      <c r="A1753" s="96">
        <v>45</v>
      </c>
      <c r="B1753" s="19" t="s">
        <v>3433</v>
      </c>
      <c r="C1753" s="97" t="s">
        <v>1386</v>
      </c>
      <c r="D1753" s="99" t="s">
        <v>1682</v>
      </c>
      <c r="E1753" s="98">
        <v>480000</v>
      </c>
      <c r="F1753" s="95"/>
      <c r="H1753" s="98">
        <v>480000</v>
      </c>
    </row>
    <row r="1754" spans="1:8" s="1" customFormat="1" x14ac:dyDescent="0.25">
      <c r="A1754" s="96">
        <v>46</v>
      </c>
      <c r="B1754" s="19" t="s">
        <v>3434</v>
      </c>
      <c r="C1754" s="97" t="s">
        <v>3253</v>
      </c>
      <c r="D1754" s="99" t="s">
        <v>1682</v>
      </c>
      <c r="E1754" s="98">
        <v>480000</v>
      </c>
      <c r="F1754" s="95"/>
      <c r="H1754" s="98">
        <v>480000</v>
      </c>
    </row>
    <row r="1755" spans="1:8" s="1" customFormat="1" x14ac:dyDescent="0.25">
      <c r="A1755" s="96">
        <v>47</v>
      </c>
      <c r="B1755" s="19" t="s">
        <v>3435</v>
      </c>
      <c r="C1755" s="97" t="s">
        <v>1512</v>
      </c>
      <c r="D1755" s="99" t="s">
        <v>1682</v>
      </c>
      <c r="E1755" s="98">
        <v>480000</v>
      </c>
      <c r="F1755" s="95"/>
      <c r="H1755" s="98">
        <v>480000</v>
      </c>
    </row>
    <row r="1756" spans="1:8" s="1" customFormat="1" x14ac:dyDescent="0.25">
      <c r="A1756" s="96">
        <v>48</v>
      </c>
      <c r="B1756" s="19" t="s">
        <v>3436</v>
      </c>
      <c r="C1756" s="97" t="s">
        <v>3254</v>
      </c>
      <c r="D1756" s="99" t="s">
        <v>1682</v>
      </c>
      <c r="E1756" s="98">
        <v>480000</v>
      </c>
      <c r="F1756" s="95"/>
      <c r="H1756" s="98">
        <v>480000</v>
      </c>
    </row>
    <row r="1757" spans="1:8" s="1" customFormat="1" x14ac:dyDescent="0.25">
      <c r="A1757" s="96">
        <v>49</v>
      </c>
      <c r="B1757" s="19" t="s">
        <v>3437</v>
      </c>
      <c r="C1757" s="97" t="s">
        <v>3255</v>
      </c>
      <c r="D1757" s="99" t="s">
        <v>1682</v>
      </c>
      <c r="E1757" s="98">
        <v>480000</v>
      </c>
      <c r="F1757" s="95"/>
      <c r="H1757" s="98">
        <v>480000</v>
      </c>
    </row>
    <row r="1758" spans="1:8" s="1" customFormat="1" x14ac:dyDescent="0.25">
      <c r="A1758" s="96">
        <v>50</v>
      </c>
      <c r="B1758" s="19" t="s">
        <v>3438</v>
      </c>
      <c r="C1758" s="97" t="s">
        <v>3256</v>
      </c>
      <c r="D1758" s="99" t="s">
        <v>756</v>
      </c>
      <c r="E1758" s="98">
        <v>430000</v>
      </c>
      <c r="F1758" s="95"/>
      <c r="H1758" s="98">
        <v>430000</v>
      </c>
    </row>
    <row r="1759" spans="1:8" s="1" customFormat="1" x14ac:dyDescent="0.25">
      <c r="A1759" s="96">
        <v>51</v>
      </c>
      <c r="B1759" s="19" t="s">
        <v>3439</v>
      </c>
      <c r="C1759" s="97" t="s">
        <v>3257</v>
      </c>
      <c r="D1759" s="99" t="s">
        <v>756</v>
      </c>
      <c r="E1759" s="98">
        <v>430000</v>
      </c>
      <c r="F1759" s="95"/>
      <c r="H1759" s="98">
        <v>430000</v>
      </c>
    </row>
    <row r="1760" spans="1:8" s="1" customFormat="1" x14ac:dyDescent="0.25">
      <c r="A1760" s="96">
        <v>52</v>
      </c>
      <c r="B1760" s="19" t="s">
        <v>3440</v>
      </c>
      <c r="C1760" s="97" t="s">
        <v>3258</v>
      </c>
      <c r="D1760" s="99" t="s">
        <v>756</v>
      </c>
      <c r="E1760" s="98">
        <v>430000</v>
      </c>
      <c r="F1760" s="95"/>
      <c r="H1760" s="98">
        <v>430000</v>
      </c>
    </row>
    <row r="1761" spans="1:8" s="1" customFormat="1" x14ac:dyDescent="0.25">
      <c r="A1761" s="96">
        <v>53</v>
      </c>
      <c r="B1761" s="19" t="s">
        <v>3441</v>
      </c>
      <c r="C1761" s="97" t="s">
        <v>3259</v>
      </c>
      <c r="D1761" s="99" t="s">
        <v>756</v>
      </c>
      <c r="E1761" s="98">
        <v>430000</v>
      </c>
      <c r="F1761" s="95"/>
      <c r="H1761" s="98">
        <v>430000</v>
      </c>
    </row>
    <row r="1762" spans="1:8" s="1" customFormat="1" x14ac:dyDescent="0.25">
      <c r="A1762" s="96">
        <v>54</v>
      </c>
      <c r="B1762" s="19" t="s">
        <v>3442</v>
      </c>
      <c r="C1762" s="97" t="s">
        <v>3260</v>
      </c>
      <c r="D1762" s="99" t="s">
        <v>756</v>
      </c>
      <c r="E1762" s="98">
        <v>430000</v>
      </c>
      <c r="F1762" s="95"/>
      <c r="H1762" s="98">
        <v>430000</v>
      </c>
    </row>
    <row r="1763" spans="1:8" s="1" customFormat="1" x14ac:dyDescent="0.25">
      <c r="A1763" s="96">
        <v>55</v>
      </c>
      <c r="B1763" s="19" t="s">
        <v>3443</v>
      </c>
      <c r="C1763" s="97" t="s">
        <v>3261</v>
      </c>
      <c r="D1763" s="99" t="s">
        <v>756</v>
      </c>
      <c r="E1763" s="98">
        <v>430000</v>
      </c>
      <c r="F1763" s="95"/>
      <c r="H1763" s="98">
        <v>430000</v>
      </c>
    </row>
    <row r="1764" spans="1:8" s="1" customFormat="1" x14ac:dyDescent="0.25">
      <c r="A1764" s="96">
        <v>56</v>
      </c>
      <c r="B1764" s="19" t="s">
        <v>3444</v>
      </c>
      <c r="C1764" s="97" t="s">
        <v>3262</v>
      </c>
      <c r="D1764" s="99" t="s">
        <v>756</v>
      </c>
      <c r="E1764" s="98">
        <v>430000</v>
      </c>
      <c r="F1764" s="95"/>
      <c r="H1764" s="98">
        <v>430000</v>
      </c>
    </row>
    <row r="1765" spans="1:8" s="1" customFormat="1" x14ac:dyDescent="0.25">
      <c r="A1765" s="96">
        <v>57</v>
      </c>
      <c r="B1765" s="19" t="s">
        <v>3445</v>
      </c>
      <c r="C1765" s="97" t="s">
        <v>3263</v>
      </c>
      <c r="D1765" s="99" t="s">
        <v>1682</v>
      </c>
      <c r="E1765" s="98">
        <v>480000</v>
      </c>
      <c r="F1765" s="95"/>
      <c r="H1765" s="98">
        <v>480000</v>
      </c>
    </row>
    <row r="1766" spans="1:8" s="1" customFormat="1" x14ac:dyDescent="0.25">
      <c r="A1766" s="96">
        <v>58</v>
      </c>
      <c r="B1766" s="19" t="s">
        <v>3446</v>
      </c>
      <c r="C1766" s="97" t="s">
        <v>3264</v>
      </c>
      <c r="D1766" s="99" t="s">
        <v>756</v>
      </c>
      <c r="E1766" s="98">
        <v>430000</v>
      </c>
      <c r="F1766" s="95"/>
      <c r="H1766" s="98">
        <v>430000</v>
      </c>
    </row>
    <row r="1767" spans="1:8" s="1" customFormat="1" x14ac:dyDescent="0.25">
      <c r="A1767" s="96">
        <v>59</v>
      </c>
      <c r="B1767" s="19" t="s">
        <v>3447</v>
      </c>
      <c r="C1767" s="97" t="s">
        <v>3265</v>
      </c>
      <c r="D1767" s="99" t="s">
        <v>756</v>
      </c>
      <c r="E1767" s="98">
        <v>430000</v>
      </c>
      <c r="F1767" s="95"/>
      <c r="H1767" s="98">
        <v>430000</v>
      </c>
    </row>
    <row r="1768" spans="1:8" s="1" customFormat="1" x14ac:dyDescent="0.25">
      <c r="A1768" s="96">
        <v>60</v>
      </c>
      <c r="B1768" s="19" t="s">
        <v>3448</v>
      </c>
      <c r="C1768" s="97" t="s">
        <v>3266</v>
      </c>
      <c r="D1768" s="99" t="s">
        <v>756</v>
      </c>
      <c r="E1768" s="98">
        <v>430000</v>
      </c>
      <c r="F1768" s="95"/>
      <c r="H1768" s="98">
        <v>430000</v>
      </c>
    </row>
    <row r="1769" spans="1:8" s="1" customFormat="1" x14ac:dyDescent="0.25">
      <c r="A1769" s="96">
        <v>61</v>
      </c>
      <c r="B1769" s="19" t="s">
        <v>3449</v>
      </c>
      <c r="C1769" s="97" t="s">
        <v>3267</v>
      </c>
      <c r="D1769" s="99" t="s">
        <v>756</v>
      </c>
      <c r="E1769" s="98">
        <v>430000</v>
      </c>
      <c r="F1769" s="95"/>
      <c r="H1769" s="98">
        <v>430000</v>
      </c>
    </row>
    <row r="1770" spans="1:8" s="1" customFormat="1" x14ac:dyDescent="0.25">
      <c r="A1770" s="96">
        <v>62</v>
      </c>
      <c r="B1770" s="19" t="s">
        <v>3450</v>
      </c>
      <c r="C1770" s="97" t="s">
        <v>3268</v>
      </c>
      <c r="D1770" s="99" t="s">
        <v>756</v>
      </c>
      <c r="E1770" s="98">
        <v>430000</v>
      </c>
      <c r="F1770" s="95"/>
      <c r="H1770" s="98">
        <v>430000</v>
      </c>
    </row>
    <row r="1771" spans="1:8" s="1" customFormat="1" x14ac:dyDescent="0.25">
      <c r="A1771" s="96">
        <v>63</v>
      </c>
      <c r="B1771" s="19" t="s">
        <v>3451</v>
      </c>
      <c r="C1771" s="97" t="s">
        <v>2904</v>
      </c>
      <c r="D1771" s="99" t="s">
        <v>1682</v>
      </c>
      <c r="E1771" s="98">
        <v>480000</v>
      </c>
      <c r="F1771" s="95"/>
      <c r="H1771" s="98">
        <v>480000</v>
      </c>
    </row>
    <row r="1772" spans="1:8" s="1" customFormat="1" x14ac:dyDescent="0.25">
      <c r="A1772" s="96">
        <v>64</v>
      </c>
      <c r="B1772" s="19" t="s">
        <v>3452</v>
      </c>
      <c r="C1772" s="97" t="s">
        <v>1265</v>
      </c>
      <c r="D1772" s="99" t="s">
        <v>1682</v>
      </c>
      <c r="E1772" s="98">
        <v>480000</v>
      </c>
      <c r="F1772" s="95"/>
      <c r="H1772" s="98">
        <v>480000</v>
      </c>
    </row>
    <row r="1773" spans="1:8" s="1" customFormat="1" x14ac:dyDescent="0.25">
      <c r="A1773" s="96">
        <v>65</v>
      </c>
      <c r="B1773" s="19" t="s">
        <v>3453</v>
      </c>
      <c r="C1773" s="97" t="s">
        <v>1350</v>
      </c>
      <c r="D1773" s="99" t="s">
        <v>1682</v>
      </c>
      <c r="E1773" s="98">
        <v>480000</v>
      </c>
      <c r="F1773" s="95"/>
      <c r="H1773" s="98">
        <v>480000</v>
      </c>
    </row>
    <row r="1774" spans="1:8" s="1" customFormat="1" x14ac:dyDescent="0.25">
      <c r="A1774" s="96">
        <v>66</v>
      </c>
      <c r="B1774" s="19" t="s">
        <v>3454</v>
      </c>
      <c r="C1774" s="97" t="s">
        <v>33</v>
      </c>
      <c r="D1774" s="99" t="s">
        <v>1682</v>
      </c>
      <c r="E1774" s="98">
        <v>480000</v>
      </c>
      <c r="F1774" s="95"/>
      <c r="H1774" s="98">
        <v>480000</v>
      </c>
    </row>
    <row r="1775" spans="1:8" s="1" customFormat="1" x14ac:dyDescent="0.25">
      <c r="A1775" s="96">
        <v>67</v>
      </c>
      <c r="B1775" s="19" t="s">
        <v>3455</v>
      </c>
      <c r="C1775" s="97" t="s">
        <v>36</v>
      </c>
      <c r="D1775" s="99" t="s">
        <v>1682</v>
      </c>
      <c r="E1775" s="98">
        <v>480000</v>
      </c>
      <c r="F1775" s="95"/>
      <c r="H1775" s="98">
        <v>480000</v>
      </c>
    </row>
    <row r="1776" spans="1:8" s="1" customFormat="1" x14ac:dyDescent="0.25">
      <c r="A1776" s="96">
        <v>68</v>
      </c>
      <c r="B1776" s="19" t="s">
        <v>3456</v>
      </c>
      <c r="C1776" s="97" t="s">
        <v>1664</v>
      </c>
      <c r="D1776" s="99" t="s">
        <v>1682</v>
      </c>
      <c r="E1776" s="98">
        <v>480000</v>
      </c>
      <c r="F1776" s="95"/>
      <c r="G1776" s="98">
        <v>480000</v>
      </c>
    </row>
    <row r="1777" spans="1:7" s="1" customFormat="1" x14ac:dyDescent="0.25">
      <c r="A1777" s="96">
        <v>69</v>
      </c>
      <c r="B1777" s="19" t="s">
        <v>3457</v>
      </c>
      <c r="C1777" s="97" t="s">
        <v>407</v>
      </c>
      <c r="D1777" s="99" t="s">
        <v>1682</v>
      </c>
      <c r="E1777" s="98">
        <v>480000</v>
      </c>
      <c r="F1777" s="95"/>
      <c r="G1777" s="98">
        <v>480000</v>
      </c>
    </row>
    <row r="1778" spans="1:7" s="1" customFormat="1" x14ac:dyDescent="0.25">
      <c r="A1778" s="96">
        <v>70</v>
      </c>
      <c r="B1778" s="19" t="s">
        <v>3458</v>
      </c>
      <c r="C1778" s="97" t="s">
        <v>1434</v>
      </c>
      <c r="D1778" s="99" t="s">
        <v>1682</v>
      </c>
      <c r="E1778" s="98">
        <v>480000</v>
      </c>
      <c r="F1778" s="95"/>
      <c r="G1778" s="98">
        <v>480000</v>
      </c>
    </row>
    <row r="1779" spans="1:7" s="1" customFormat="1" x14ac:dyDescent="0.25">
      <c r="A1779" s="96">
        <v>71</v>
      </c>
      <c r="B1779" s="19" t="s">
        <v>3459</v>
      </c>
      <c r="C1779" s="97" t="s">
        <v>1436</v>
      </c>
      <c r="D1779" s="99" t="s">
        <v>1682</v>
      </c>
      <c r="E1779" s="98">
        <v>480000</v>
      </c>
      <c r="F1779" s="95"/>
      <c r="G1779" s="98">
        <v>480000</v>
      </c>
    </row>
    <row r="1780" spans="1:7" s="1" customFormat="1" x14ac:dyDescent="0.25">
      <c r="A1780" s="96">
        <v>72</v>
      </c>
      <c r="B1780" s="19" t="s">
        <v>3460</v>
      </c>
      <c r="C1780" s="97" t="s">
        <v>408</v>
      </c>
      <c r="D1780" s="99" t="s">
        <v>1682</v>
      </c>
      <c r="E1780" s="98">
        <v>480000</v>
      </c>
      <c r="F1780" s="95"/>
      <c r="G1780" s="98">
        <v>480000</v>
      </c>
    </row>
    <row r="1781" spans="1:7" s="1" customFormat="1" x14ac:dyDescent="0.25">
      <c r="A1781" s="96">
        <v>73</v>
      </c>
      <c r="B1781" s="19" t="s">
        <v>3461</v>
      </c>
      <c r="C1781" s="97" t="s">
        <v>3264</v>
      </c>
      <c r="D1781" s="99" t="s">
        <v>1682</v>
      </c>
      <c r="E1781" s="98">
        <v>480000</v>
      </c>
      <c r="F1781" s="95"/>
      <c r="G1781" s="98">
        <v>480000</v>
      </c>
    </row>
    <row r="1782" spans="1:7" s="1" customFormat="1" x14ac:dyDescent="0.25">
      <c r="A1782" s="96">
        <v>74</v>
      </c>
      <c r="B1782" s="19" t="s">
        <v>3462</v>
      </c>
      <c r="C1782" s="97" t="s">
        <v>3269</v>
      </c>
      <c r="D1782" s="99" t="s">
        <v>1682</v>
      </c>
      <c r="E1782" s="98">
        <v>480000</v>
      </c>
      <c r="F1782" s="95"/>
      <c r="G1782" s="98">
        <v>480000</v>
      </c>
    </row>
    <row r="1783" spans="1:7" s="1" customFormat="1" x14ac:dyDescent="0.25">
      <c r="A1783" s="96">
        <v>75</v>
      </c>
      <c r="B1783" s="19" t="s">
        <v>3463</v>
      </c>
      <c r="C1783" s="97" t="s">
        <v>2984</v>
      </c>
      <c r="D1783" s="99" t="s">
        <v>1682</v>
      </c>
      <c r="E1783" s="98">
        <v>480000</v>
      </c>
      <c r="F1783" s="95"/>
      <c r="G1783" s="98">
        <v>480000</v>
      </c>
    </row>
    <row r="1784" spans="1:7" s="1" customFormat="1" x14ac:dyDescent="0.25">
      <c r="A1784" s="96">
        <v>76</v>
      </c>
      <c r="B1784" s="19" t="s">
        <v>3464</v>
      </c>
      <c r="C1784" s="97" t="s">
        <v>3270</v>
      </c>
      <c r="D1784" s="99" t="s">
        <v>3387</v>
      </c>
      <c r="E1784" s="98">
        <v>820000</v>
      </c>
      <c r="F1784" s="95"/>
      <c r="G1784" s="98">
        <v>820000</v>
      </c>
    </row>
    <row r="1785" spans="1:7" s="1" customFormat="1" x14ac:dyDescent="0.25">
      <c r="A1785" s="96">
        <v>77</v>
      </c>
      <c r="B1785" s="19" t="s">
        <v>3465</v>
      </c>
      <c r="C1785" s="97" t="s">
        <v>1497</v>
      </c>
      <c r="D1785" s="99" t="s">
        <v>1682</v>
      </c>
      <c r="E1785" s="98">
        <v>480000</v>
      </c>
      <c r="F1785" s="95"/>
      <c r="G1785" s="98">
        <v>480000</v>
      </c>
    </row>
    <row r="1786" spans="1:7" s="1" customFormat="1" x14ac:dyDescent="0.25">
      <c r="A1786" s="96">
        <v>78</v>
      </c>
      <c r="B1786" s="19" t="s">
        <v>3466</v>
      </c>
      <c r="C1786" s="97" t="s">
        <v>3271</v>
      </c>
      <c r="D1786" s="99" t="s">
        <v>1682</v>
      </c>
      <c r="E1786" s="98">
        <v>480000</v>
      </c>
      <c r="F1786" s="95"/>
      <c r="G1786" s="98">
        <v>480000</v>
      </c>
    </row>
    <row r="1787" spans="1:7" s="1" customFormat="1" x14ac:dyDescent="0.25">
      <c r="A1787" s="96">
        <v>79</v>
      </c>
      <c r="B1787" s="19" t="s">
        <v>3467</v>
      </c>
      <c r="C1787" s="97" t="s">
        <v>1315</v>
      </c>
      <c r="D1787" s="99" t="s">
        <v>1682</v>
      </c>
      <c r="E1787" s="98">
        <v>480000</v>
      </c>
      <c r="F1787" s="95"/>
      <c r="G1787" s="98">
        <v>480000</v>
      </c>
    </row>
    <row r="1788" spans="1:7" s="1" customFormat="1" x14ac:dyDescent="0.25">
      <c r="A1788" s="96">
        <v>80</v>
      </c>
      <c r="B1788" s="19" t="s">
        <v>3468</v>
      </c>
      <c r="C1788" s="97" t="s">
        <v>1471</v>
      </c>
      <c r="D1788" s="99" t="s">
        <v>1682</v>
      </c>
      <c r="E1788" s="98">
        <v>480000</v>
      </c>
      <c r="F1788" s="95"/>
      <c r="G1788" s="98">
        <v>480000</v>
      </c>
    </row>
    <row r="1789" spans="1:7" s="1" customFormat="1" x14ac:dyDescent="0.25">
      <c r="A1789" s="96">
        <v>81</v>
      </c>
      <c r="B1789" s="19" t="s">
        <v>3469</v>
      </c>
      <c r="C1789" s="97" t="s">
        <v>1489</v>
      </c>
      <c r="D1789" s="99" t="s">
        <v>1682</v>
      </c>
      <c r="E1789" s="98">
        <v>480000</v>
      </c>
      <c r="F1789" s="95"/>
      <c r="G1789" s="98">
        <v>480000</v>
      </c>
    </row>
    <row r="1790" spans="1:7" s="1" customFormat="1" x14ac:dyDescent="0.25">
      <c r="A1790" s="96">
        <v>82</v>
      </c>
      <c r="B1790" s="19" t="s">
        <v>3470</v>
      </c>
      <c r="C1790" s="97" t="s">
        <v>1490</v>
      </c>
      <c r="D1790" s="99" t="s">
        <v>1682</v>
      </c>
      <c r="E1790" s="98">
        <v>480000</v>
      </c>
      <c r="F1790" s="95"/>
      <c r="G1790" s="98">
        <v>480000</v>
      </c>
    </row>
    <row r="1791" spans="1:7" s="1" customFormat="1" x14ac:dyDescent="0.25">
      <c r="A1791" s="96">
        <v>83</v>
      </c>
      <c r="B1791" s="19" t="s">
        <v>3471</v>
      </c>
      <c r="C1791" s="97" t="s">
        <v>1327</v>
      </c>
      <c r="D1791" s="99" t="s">
        <v>1682</v>
      </c>
      <c r="E1791" s="98">
        <v>480000</v>
      </c>
      <c r="F1791" s="95"/>
      <c r="G1791" s="98">
        <v>480000</v>
      </c>
    </row>
    <row r="1792" spans="1:7" s="1" customFormat="1" x14ac:dyDescent="0.25">
      <c r="A1792" s="96">
        <v>84</v>
      </c>
      <c r="B1792" s="19" t="s">
        <v>3472</v>
      </c>
      <c r="C1792" s="97" t="s">
        <v>1572</v>
      </c>
      <c r="D1792" s="99" t="s">
        <v>1682</v>
      </c>
      <c r="E1792" s="98">
        <v>480000</v>
      </c>
      <c r="F1792" s="95"/>
      <c r="G1792" s="98">
        <v>480000</v>
      </c>
    </row>
    <row r="1793" spans="1:11" s="1" customFormat="1" x14ac:dyDescent="0.25">
      <c r="A1793" s="96">
        <v>85</v>
      </c>
      <c r="B1793" s="19" t="s">
        <v>3473</v>
      </c>
      <c r="C1793" s="97" t="s">
        <v>1474</v>
      </c>
      <c r="D1793" s="99" t="s">
        <v>1682</v>
      </c>
      <c r="E1793" s="98">
        <v>480000</v>
      </c>
      <c r="F1793" s="95"/>
      <c r="G1793" s="98">
        <v>480000</v>
      </c>
      <c r="I1793" s="1">
        <f>80+430+480+150</f>
        <v>1140</v>
      </c>
    </row>
    <row r="1794" spans="1:11" s="1" customFormat="1" x14ac:dyDescent="0.25">
      <c r="A1794" s="96">
        <v>86</v>
      </c>
      <c r="B1794" s="19" t="s">
        <v>3474</v>
      </c>
      <c r="C1794" s="97" t="s">
        <v>1653</v>
      </c>
      <c r="D1794" s="99" t="s">
        <v>1682</v>
      </c>
      <c r="E1794" s="98">
        <v>480000</v>
      </c>
      <c r="F1794" s="95"/>
      <c r="G1794" s="98">
        <v>480000</v>
      </c>
    </row>
    <row r="1795" spans="1:11" s="1" customFormat="1" x14ac:dyDescent="0.25">
      <c r="A1795" s="96">
        <v>87</v>
      </c>
      <c r="B1795" s="19" t="s">
        <v>3475</v>
      </c>
      <c r="C1795" s="97" t="s">
        <v>3272</v>
      </c>
      <c r="D1795" s="99" t="s">
        <v>3220</v>
      </c>
      <c r="E1795" s="98">
        <v>640000</v>
      </c>
      <c r="F1795" s="95"/>
      <c r="G1795" s="98">
        <v>640000</v>
      </c>
    </row>
    <row r="1796" spans="1:11" s="1" customFormat="1" x14ac:dyDescent="0.25">
      <c r="A1796" s="96">
        <v>88</v>
      </c>
      <c r="B1796" s="19" t="s">
        <v>3476</v>
      </c>
      <c r="C1796" s="97" t="s">
        <v>3273</v>
      </c>
      <c r="D1796" s="99" t="s">
        <v>3220</v>
      </c>
      <c r="E1796" s="98">
        <v>640000</v>
      </c>
      <c r="F1796" s="95"/>
      <c r="G1796" s="98">
        <v>640000</v>
      </c>
    </row>
    <row r="1797" spans="1:11" s="1" customFormat="1" x14ac:dyDescent="0.25">
      <c r="A1797" s="96">
        <v>89</v>
      </c>
      <c r="B1797" s="19" t="s">
        <v>3477</v>
      </c>
      <c r="C1797" s="97" t="s">
        <v>3274</v>
      </c>
      <c r="D1797" s="99" t="s">
        <v>3220</v>
      </c>
      <c r="E1797" s="98">
        <v>640000</v>
      </c>
      <c r="F1797" s="95"/>
      <c r="G1797" s="98">
        <v>640000</v>
      </c>
    </row>
    <row r="1798" spans="1:11" s="1" customFormat="1" x14ac:dyDescent="0.25">
      <c r="A1798" s="96">
        <v>90</v>
      </c>
      <c r="B1798" s="19" t="s">
        <v>3478</v>
      </c>
      <c r="C1798" s="97" t="s">
        <v>3275</v>
      </c>
      <c r="D1798" s="99" t="s">
        <v>1682</v>
      </c>
      <c r="E1798" s="98">
        <v>480000</v>
      </c>
      <c r="F1798" s="95"/>
      <c r="G1798" s="98">
        <v>480000</v>
      </c>
    </row>
    <row r="1799" spans="1:11" s="1" customFormat="1" x14ac:dyDescent="0.25">
      <c r="A1799" s="96">
        <v>91</v>
      </c>
      <c r="B1799" s="19" t="s">
        <v>3479</v>
      </c>
      <c r="C1799" s="97" t="s">
        <v>3276</v>
      </c>
      <c r="D1799" s="99" t="s">
        <v>1682</v>
      </c>
      <c r="E1799" s="98">
        <v>480000</v>
      </c>
      <c r="F1799" s="95"/>
      <c r="G1799" s="98">
        <v>480000</v>
      </c>
      <c r="K1799" s="1">
        <f>430+480+150</f>
        <v>1060</v>
      </c>
    </row>
    <row r="1800" spans="1:11" s="1" customFormat="1" x14ac:dyDescent="0.25">
      <c r="A1800" s="96">
        <v>92</v>
      </c>
      <c r="B1800" s="19" t="s">
        <v>3480</v>
      </c>
      <c r="C1800" s="97" t="s">
        <v>2980</v>
      </c>
      <c r="D1800" s="99" t="s">
        <v>1682</v>
      </c>
      <c r="E1800" s="98">
        <v>480000</v>
      </c>
      <c r="F1800" s="95"/>
      <c r="G1800" s="98">
        <v>480000</v>
      </c>
    </row>
    <row r="1801" spans="1:11" s="1" customFormat="1" x14ac:dyDescent="0.25">
      <c r="A1801" s="96">
        <v>93</v>
      </c>
      <c r="B1801" s="19" t="s">
        <v>3481</v>
      </c>
      <c r="C1801" s="97" t="s">
        <v>2968</v>
      </c>
      <c r="D1801" s="99" t="s">
        <v>1682</v>
      </c>
      <c r="E1801" s="98">
        <v>480000</v>
      </c>
      <c r="F1801" s="95"/>
      <c r="G1801" s="98">
        <v>480000</v>
      </c>
    </row>
    <row r="1802" spans="1:11" s="1" customFormat="1" x14ac:dyDescent="0.25">
      <c r="A1802" s="96">
        <v>94</v>
      </c>
      <c r="B1802" s="19" t="s">
        <v>3482</v>
      </c>
      <c r="C1802" s="97" t="s">
        <v>2969</v>
      </c>
      <c r="D1802" s="99" t="s">
        <v>1682</v>
      </c>
      <c r="E1802" s="98">
        <v>480000</v>
      </c>
      <c r="F1802" s="95"/>
      <c r="G1802" s="98">
        <v>480000</v>
      </c>
    </row>
    <row r="1803" spans="1:11" s="1" customFormat="1" x14ac:dyDescent="0.25">
      <c r="A1803" s="96">
        <v>95</v>
      </c>
      <c r="B1803" s="19" t="s">
        <v>3483</v>
      </c>
      <c r="C1803" s="97" t="s">
        <v>2983</v>
      </c>
      <c r="D1803" s="99" t="s">
        <v>1682</v>
      </c>
      <c r="E1803" s="98">
        <v>480000</v>
      </c>
      <c r="F1803" s="95"/>
      <c r="G1803" s="98">
        <v>480000</v>
      </c>
    </row>
    <row r="1804" spans="1:11" s="1" customFormat="1" x14ac:dyDescent="0.25">
      <c r="A1804" s="96">
        <v>96</v>
      </c>
      <c r="B1804" s="19" t="s">
        <v>3484</v>
      </c>
      <c r="C1804" s="97" t="s">
        <v>2967</v>
      </c>
      <c r="D1804" s="99" t="s">
        <v>1682</v>
      </c>
      <c r="E1804" s="98">
        <v>480000</v>
      </c>
      <c r="F1804" s="95"/>
      <c r="G1804" s="98">
        <v>480000</v>
      </c>
    </row>
    <row r="1805" spans="1:11" s="1" customFormat="1" x14ac:dyDescent="0.25">
      <c r="A1805" s="96">
        <v>97</v>
      </c>
      <c r="B1805" s="19" t="s">
        <v>3485</v>
      </c>
      <c r="C1805" s="97" t="s">
        <v>1280</v>
      </c>
      <c r="D1805" s="99" t="s">
        <v>1682</v>
      </c>
      <c r="E1805" s="98">
        <v>480000</v>
      </c>
      <c r="F1805" s="95"/>
      <c r="G1805" s="98">
        <v>480000</v>
      </c>
    </row>
    <row r="1806" spans="1:11" s="1" customFormat="1" x14ac:dyDescent="0.25">
      <c r="A1806" s="96">
        <v>98</v>
      </c>
      <c r="B1806" s="19" t="s">
        <v>3486</v>
      </c>
      <c r="C1806" s="97" t="s">
        <v>1445</v>
      </c>
      <c r="D1806" s="99" t="s">
        <v>1682</v>
      </c>
      <c r="E1806" s="98">
        <v>480000</v>
      </c>
      <c r="F1806" s="95"/>
      <c r="G1806" s="98">
        <v>480000</v>
      </c>
    </row>
    <row r="1807" spans="1:11" s="1" customFormat="1" x14ac:dyDescent="0.25">
      <c r="A1807" s="96">
        <v>99</v>
      </c>
      <c r="B1807" s="19" t="s">
        <v>3487</v>
      </c>
      <c r="C1807" s="97" t="s">
        <v>3277</v>
      </c>
      <c r="D1807" s="99" t="s">
        <v>3220</v>
      </c>
      <c r="E1807" s="98">
        <v>640000</v>
      </c>
      <c r="F1807" s="95"/>
      <c r="G1807" s="98">
        <v>640000</v>
      </c>
    </row>
    <row r="1808" spans="1:11" s="1" customFormat="1" x14ac:dyDescent="0.25">
      <c r="A1808" s="96">
        <v>100</v>
      </c>
      <c r="B1808" s="19" t="s">
        <v>3488</v>
      </c>
      <c r="C1808" s="97" t="s">
        <v>1662</v>
      </c>
      <c r="D1808" s="99" t="s">
        <v>1682</v>
      </c>
      <c r="E1808" s="98">
        <v>480000</v>
      </c>
      <c r="F1808" s="95"/>
      <c r="H1808" s="98">
        <v>480000</v>
      </c>
    </row>
    <row r="1809" spans="1:10" s="1" customFormat="1" x14ac:dyDescent="0.25">
      <c r="A1809" s="96">
        <v>101</v>
      </c>
      <c r="B1809" s="19" t="s">
        <v>3489</v>
      </c>
      <c r="C1809" s="97" t="s">
        <v>3278</v>
      </c>
      <c r="D1809" s="99" t="s">
        <v>1682</v>
      </c>
      <c r="E1809" s="98">
        <v>480000</v>
      </c>
      <c r="F1809" s="95"/>
      <c r="H1809" s="98">
        <v>480000</v>
      </c>
    </row>
    <row r="1810" spans="1:10" s="1" customFormat="1" x14ac:dyDescent="0.25">
      <c r="A1810" s="96">
        <v>102</v>
      </c>
      <c r="B1810" s="19" t="s">
        <v>3490</v>
      </c>
      <c r="C1810" s="97" t="s">
        <v>3279</v>
      </c>
      <c r="D1810" s="99" t="s">
        <v>1682</v>
      </c>
      <c r="E1810" s="98">
        <v>480000</v>
      </c>
      <c r="F1810" s="95"/>
      <c r="H1810" s="98">
        <v>480000</v>
      </c>
      <c r="I1810" s="1">
        <f>80+150+430+480</f>
        <v>1140</v>
      </c>
    </row>
    <row r="1811" spans="1:10" s="1" customFormat="1" x14ac:dyDescent="0.25">
      <c r="A1811" s="96">
        <v>103</v>
      </c>
      <c r="B1811" s="19" t="s">
        <v>3491</v>
      </c>
      <c r="C1811" s="97" t="s">
        <v>3280</v>
      </c>
      <c r="D1811" s="99" t="s">
        <v>1682</v>
      </c>
      <c r="E1811" s="98">
        <v>480000</v>
      </c>
      <c r="F1811" s="95"/>
      <c r="H1811" s="98">
        <v>480000</v>
      </c>
    </row>
    <row r="1812" spans="1:10" s="1" customFormat="1" x14ac:dyDescent="0.25">
      <c r="A1812" s="96">
        <v>104</v>
      </c>
      <c r="B1812" s="19" t="s">
        <v>3492</v>
      </c>
      <c r="C1812" s="97" t="s">
        <v>3281</v>
      </c>
      <c r="D1812" s="99" t="s">
        <v>1682</v>
      </c>
      <c r="E1812" s="98">
        <v>480000</v>
      </c>
      <c r="F1812" s="95"/>
      <c r="H1812" s="98">
        <v>480000</v>
      </c>
    </row>
    <row r="1813" spans="1:10" s="1" customFormat="1" x14ac:dyDescent="0.25">
      <c r="A1813" s="96">
        <v>105</v>
      </c>
      <c r="B1813" s="19" t="s">
        <v>3493</v>
      </c>
      <c r="C1813" s="97" t="s">
        <v>3282</v>
      </c>
      <c r="D1813" s="99" t="s">
        <v>1682</v>
      </c>
      <c r="E1813" s="98">
        <v>480000</v>
      </c>
      <c r="F1813" s="95"/>
      <c r="H1813" s="98">
        <v>480000</v>
      </c>
    </row>
    <row r="1814" spans="1:10" s="1" customFormat="1" x14ac:dyDescent="0.25">
      <c r="A1814" s="96">
        <v>106</v>
      </c>
      <c r="B1814" s="19" t="s">
        <v>3494</v>
      </c>
      <c r="C1814" s="97" t="s">
        <v>3231</v>
      </c>
      <c r="D1814" s="99" t="s">
        <v>3388</v>
      </c>
      <c r="E1814" s="98">
        <v>935000</v>
      </c>
      <c r="F1814" s="95"/>
      <c r="H1814" s="98">
        <v>935000</v>
      </c>
    </row>
    <row r="1815" spans="1:10" s="1" customFormat="1" x14ac:dyDescent="0.25">
      <c r="A1815" s="96">
        <v>107</v>
      </c>
      <c r="B1815" s="19" t="s">
        <v>3495</v>
      </c>
      <c r="C1815" s="97" t="s">
        <v>3237</v>
      </c>
      <c r="D1815" s="99" t="s">
        <v>3388</v>
      </c>
      <c r="E1815" s="98">
        <v>935000</v>
      </c>
      <c r="F1815" s="95"/>
      <c r="H1815" s="98">
        <v>935000</v>
      </c>
    </row>
    <row r="1816" spans="1:10" s="1" customFormat="1" x14ac:dyDescent="0.25">
      <c r="A1816" s="96">
        <v>108</v>
      </c>
      <c r="B1816" s="19" t="s">
        <v>3496</v>
      </c>
      <c r="C1816" s="97" t="s">
        <v>451</v>
      </c>
      <c r="D1816" s="99" t="s">
        <v>1682</v>
      </c>
      <c r="E1816" s="98">
        <v>480000</v>
      </c>
      <c r="F1816" s="95"/>
      <c r="H1816" s="98">
        <v>480000</v>
      </c>
    </row>
    <row r="1817" spans="1:10" s="1" customFormat="1" x14ac:dyDescent="0.25">
      <c r="A1817" s="96">
        <v>109</v>
      </c>
      <c r="B1817" s="19" t="s">
        <v>3497</v>
      </c>
      <c r="C1817" s="97" t="s">
        <v>3283</v>
      </c>
      <c r="D1817" s="99" t="s">
        <v>1682</v>
      </c>
      <c r="E1817" s="98">
        <v>480000</v>
      </c>
      <c r="F1817" s="95"/>
      <c r="H1817" s="98">
        <v>480000</v>
      </c>
    </row>
    <row r="1818" spans="1:10" s="1" customFormat="1" x14ac:dyDescent="0.25">
      <c r="A1818" s="96">
        <v>110</v>
      </c>
      <c r="B1818" s="19" t="s">
        <v>3498</v>
      </c>
      <c r="C1818" s="97" t="s">
        <v>3284</v>
      </c>
      <c r="D1818" s="99" t="s">
        <v>1682</v>
      </c>
      <c r="E1818" s="98">
        <v>480000</v>
      </c>
      <c r="F1818" s="95"/>
      <c r="H1818" s="98">
        <v>480000</v>
      </c>
    </row>
    <row r="1819" spans="1:10" s="1" customFormat="1" x14ac:dyDescent="0.25">
      <c r="A1819" s="96">
        <v>111</v>
      </c>
      <c r="B1819" s="19" t="s">
        <v>3499</v>
      </c>
      <c r="C1819" s="97" t="s">
        <v>1320</v>
      </c>
      <c r="D1819" s="99" t="s">
        <v>1682</v>
      </c>
      <c r="E1819" s="98">
        <v>480000</v>
      </c>
      <c r="F1819" s="95"/>
      <c r="H1819" s="98">
        <v>480000</v>
      </c>
    </row>
    <row r="1820" spans="1:10" s="1" customFormat="1" x14ac:dyDescent="0.25">
      <c r="A1820" s="96">
        <v>112</v>
      </c>
      <c r="B1820" s="19" t="s">
        <v>3500</v>
      </c>
      <c r="C1820" s="97" t="s">
        <v>3285</v>
      </c>
      <c r="D1820" s="99" t="s">
        <v>1682</v>
      </c>
      <c r="E1820" s="98">
        <v>480000</v>
      </c>
      <c r="F1820" s="95"/>
      <c r="H1820" s="98">
        <v>480000</v>
      </c>
    </row>
    <row r="1821" spans="1:10" s="1" customFormat="1" x14ac:dyDescent="0.25">
      <c r="A1821" s="96">
        <v>113</v>
      </c>
      <c r="B1821" s="19" t="s">
        <v>3501</v>
      </c>
      <c r="C1821" s="97" t="s">
        <v>1293</v>
      </c>
      <c r="D1821" s="99" t="s">
        <v>1682</v>
      </c>
      <c r="E1821" s="98">
        <v>480000</v>
      </c>
      <c r="F1821" s="95"/>
      <c r="H1821" s="98">
        <v>480000</v>
      </c>
    </row>
    <row r="1822" spans="1:10" s="1" customFormat="1" x14ac:dyDescent="0.25">
      <c r="A1822" s="96">
        <v>114</v>
      </c>
      <c r="B1822" s="19" t="s">
        <v>3502</v>
      </c>
      <c r="C1822" s="97" t="s">
        <v>1319</v>
      </c>
      <c r="D1822" s="99" t="s">
        <v>1682</v>
      </c>
      <c r="E1822" s="98">
        <v>480000</v>
      </c>
      <c r="F1822" s="95"/>
      <c r="H1822" s="98">
        <v>480000</v>
      </c>
    </row>
    <row r="1823" spans="1:10" s="1" customFormat="1" x14ac:dyDescent="0.25">
      <c r="A1823" s="96">
        <v>115</v>
      </c>
      <c r="B1823" s="19" t="s">
        <v>3503</v>
      </c>
      <c r="C1823" s="97" t="s">
        <v>1321</v>
      </c>
      <c r="D1823" s="99" t="s">
        <v>1682</v>
      </c>
      <c r="E1823" s="98">
        <v>480000</v>
      </c>
      <c r="F1823" s="95"/>
      <c r="H1823" s="98">
        <v>480000</v>
      </c>
    </row>
    <row r="1824" spans="1:10" s="1" customFormat="1" x14ac:dyDescent="0.25">
      <c r="A1824" s="96">
        <v>116</v>
      </c>
      <c r="B1824" s="19" t="s">
        <v>3504</v>
      </c>
      <c r="C1824" s="97" t="s">
        <v>1312</v>
      </c>
      <c r="D1824" s="99" t="s">
        <v>1682</v>
      </c>
      <c r="E1824" s="98">
        <v>480000</v>
      </c>
      <c r="F1824" s="95"/>
      <c r="H1824" s="98">
        <v>480000</v>
      </c>
      <c r="J1824" s="1">
        <f>80+430+480</f>
        <v>990</v>
      </c>
    </row>
    <row r="1825" spans="1:8" s="1" customFormat="1" x14ac:dyDescent="0.25">
      <c r="A1825" s="96">
        <v>117</v>
      </c>
      <c r="B1825" s="19" t="s">
        <v>3505</v>
      </c>
      <c r="C1825" s="97" t="s">
        <v>1439</v>
      </c>
      <c r="D1825" s="99" t="s">
        <v>1682</v>
      </c>
      <c r="E1825" s="98">
        <v>480000</v>
      </c>
      <c r="F1825" s="95"/>
      <c r="H1825" s="98">
        <v>480000</v>
      </c>
    </row>
    <row r="1826" spans="1:8" s="1" customFormat="1" x14ac:dyDescent="0.25">
      <c r="A1826" s="96">
        <v>118</v>
      </c>
      <c r="B1826" s="19" t="s">
        <v>3506</v>
      </c>
      <c r="C1826" s="97" t="s">
        <v>353</v>
      </c>
      <c r="D1826" s="99" t="s">
        <v>1682</v>
      </c>
      <c r="E1826" s="98">
        <v>480000</v>
      </c>
      <c r="F1826" s="95"/>
      <c r="H1826" s="98">
        <v>480000</v>
      </c>
    </row>
    <row r="1827" spans="1:8" s="1" customFormat="1" x14ac:dyDescent="0.25">
      <c r="A1827" s="96">
        <v>119</v>
      </c>
      <c r="B1827" s="19" t="s">
        <v>3507</v>
      </c>
      <c r="C1827" s="97" t="s">
        <v>355</v>
      </c>
      <c r="D1827" s="99" t="s">
        <v>1682</v>
      </c>
      <c r="E1827" s="98">
        <v>480000</v>
      </c>
      <c r="F1827" s="95"/>
      <c r="H1827" s="98">
        <v>480000</v>
      </c>
    </row>
    <row r="1828" spans="1:8" s="1" customFormat="1" x14ac:dyDescent="0.25">
      <c r="A1828" s="96">
        <v>120</v>
      </c>
      <c r="B1828" s="19" t="s">
        <v>3508</v>
      </c>
      <c r="C1828" s="97" t="s">
        <v>356</v>
      </c>
      <c r="D1828" s="99" t="s">
        <v>1682</v>
      </c>
      <c r="E1828" s="98">
        <v>480000</v>
      </c>
      <c r="F1828" s="95"/>
      <c r="H1828" s="98">
        <v>480000</v>
      </c>
    </row>
    <row r="1829" spans="1:8" s="1" customFormat="1" x14ac:dyDescent="0.25">
      <c r="A1829" s="96">
        <v>121</v>
      </c>
      <c r="B1829" s="19" t="s">
        <v>3509</v>
      </c>
      <c r="C1829" s="97" t="s">
        <v>354</v>
      </c>
      <c r="D1829" s="99" t="s">
        <v>1682</v>
      </c>
      <c r="E1829" s="98">
        <v>480000</v>
      </c>
      <c r="F1829" s="95"/>
      <c r="H1829" s="98">
        <v>480000</v>
      </c>
    </row>
    <row r="1830" spans="1:8" s="1" customFormat="1" x14ac:dyDescent="0.25">
      <c r="A1830" s="96">
        <v>122</v>
      </c>
      <c r="B1830" s="19" t="s">
        <v>3510</v>
      </c>
      <c r="C1830" s="97" t="s">
        <v>1360</v>
      </c>
      <c r="D1830" s="99" t="s">
        <v>1682</v>
      </c>
      <c r="E1830" s="98">
        <v>480000</v>
      </c>
      <c r="F1830" s="95"/>
      <c r="H1830" s="98">
        <v>480000</v>
      </c>
    </row>
    <row r="1831" spans="1:8" s="1" customFormat="1" x14ac:dyDescent="0.25">
      <c r="A1831" s="96">
        <v>123</v>
      </c>
      <c r="B1831" s="19" t="s">
        <v>3511</v>
      </c>
      <c r="C1831" s="97" t="s">
        <v>1361</v>
      </c>
      <c r="D1831" s="99" t="s">
        <v>1682</v>
      </c>
      <c r="E1831" s="98">
        <v>480000</v>
      </c>
      <c r="F1831" s="95"/>
      <c r="H1831" s="98">
        <v>480000</v>
      </c>
    </row>
    <row r="1832" spans="1:8" s="1" customFormat="1" x14ac:dyDescent="0.25">
      <c r="A1832" s="96">
        <v>124</v>
      </c>
      <c r="B1832" s="19" t="s">
        <v>3512</v>
      </c>
      <c r="C1832" s="97" t="s">
        <v>3286</v>
      </c>
      <c r="D1832" s="99" t="s">
        <v>1682</v>
      </c>
      <c r="E1832" s="98">
        <v>480000</v>
      </c>
      <c r="F1832" s="95"/>
      <c r="H1832" s="98">
        <v>480000</v>
      </c>
    </row>
    <row r="1833" spans="1:8" s="1" customFormat="1" x14ac:dyDescent="0.25">
      <c r="A1833" s="96">
        <v>125</v>
      </c>
      <c r="B1833" s="19" t="s">
        <v>3513</v>
      </c>
      <c r="C1833" s="97" t="s">
        <v>3287</v>
      </c>
      <c r="D1833" s="99" t="s">
        <v>1682</v>
      </c>
      <c r="E1833" s="98">
        <v>480000</v>
      </c>
      <c r="F1833" s="95"/>
      <c r="H1833" s="98">
        <v>480000</v>
      </c>
    </row>
    <row r="1834" spans="1:8" s="1" customFormat="1" x14ac:dyDescent="0.25">
      <c r="A1834" s="96">
        <v>126</v>
      </c>
      <c r="B1834" s="19" t="s">
        <v>3514</v>
      </c>
      <c r="C1834" s="97" t="s">
        <v>336</v>
      </c>
      <c r="D1834" s="99" t="s">
        <v>1682</v>
      </c>
      <c r="E1834" s="98">
        <v>480000</v>
      </c>
      <c r="F1834" s="95"/>
      <c r="H1834" s="98">
        <v>480000</v>
      </c>
    </row>
    <row r="1835" spans="1:8" s="1" customFormat="1" x14ac:dyDescent="0.25">
      <c r="A1835" s="96">
        <v>127</v>
      </c>
      <c r="B1835" s="19" t="s">
        <v>3515</v>
      </c>
      <c r="C1835" s="97" t="s">
        <v>3288</v>
      </c>
      <c r="D1835" s="99" t="s">
        <v>1682</v>
      </c>
      <c r="E1835" s="98">
        <v>480000</v>
      </c>
      <c r="F1835" s="95"/>
      <c r="H1835" s="98">
        <v>480000</v>
      </c>
    </row>
    <row r="1836" spans="1:8" s="1" customFormat="1" x14ac:dyDescent="0.25">
      <c r="A1836" s="96">
        <v>128</v>
      </c>
      <c r="B1836" s="19" t="s">
        <v>3516</v>
      </c>
      <c r="C1836" s="97" t="s">
        <v>339</v>
      </c>
      <c r="D1836" s="99" t="s">
        <v>1682</v>
      </c>
      <c r="E1836" s="98">
        <v>480000</v>
      </c>
      <c r="F1836" s="95"/>
      <c r="H1836" s="98">
        <v>480000</v>
      </c>
    </row>
    <row r="1837" spans="1:8" s="1" customFormat="1" x14ac:dyDescent="0.25">
      <c r="A1837" s="96">
        <v>129</v>
      </c>
      <c r="B1837" s="19" t="s">
        <v>3517</v>
      </c>
      <c r="C1837" s="97" t="s">
        <v>3289</v>
      </c>
      <c r="D1837" s="99" t="s">
        <v>1682</v>
      </c>
      <c r="E1837" s="98">
        <v>480000</v>
      </c>
      <c r="F1837" s="95"/>
      <c r="H1837" s="98">
        <v>480000</v>
      </c>
    </row>
    <row r="1838" spans="1:8" s="1" customFormat="1" x14ac:dyDescent="0.25">
      <c r="A1838" s="96">
        <v>130</v>
      </c>
      <c r="B1838" s="19" t="s">
        <v>3518</v>
      </c>
      <c r="C1838" s="97" t="s">
        <v>340</v>
      </c>
      <c r="D1838" s="99" t="s">
        <v>1682</v>
      </c>
      <c r="E1838" s="98">
        <v>480000</v>
      </c>
      <c r="F1838" s="95"/>
      <c r="H1838" s="98">
        <v>480000</v>
      </c>
    </row>
    <row r="1839" spans="1:8" s="1" customFormat="1" x14ac:dyDescent="0.25">
      <c r="A1839" s="96">
        <v>131</v>
      </c>
      <c r="B1839" s="19" t="s">
        <v>3519</v>
      </c>
      <c r="C1839" s="97" t="s">
        <v>1485</v>
      </c>
      <c r="D1839" s="99" t="s">
        <v>1682</v>
      </c>
      <c r="E1839" s="98">
        <v>480000</v>
      </c>
      <c r="F1839" s="95"/>
      <c r="H1839" s="98">
        <v>480000</v>
      </c>
    </row>
    <row r="1840" spans="1:8" s="1" customFormat="1" x14ac:dyDescent="0.25">
      <c r="A1840" s="96">
        <v>132</v>
      </c>
      <c r="B1840" s="19" t="s">
        <v>3520</v>
      </c>
      <c r="C1840" s="97" t="s">
        <v>1871</v>
      </c>
      <c r="D1840" s="99" t="s">
        <v>1682</v>
      </c>
      <c r="E1840" s="98">
        <v>480000</v>
      </c>
      <c r="F1840" s="95"/>
      <c r="H1840" s="98">
        <v>480000</v>
      </c>
    </row>
    <row r="1841" spans="1:8" s="1" customFormat="1" x14ac:dyDescent="0.25">
      <c r="A1841" s="96">
        <v>133</v>
      </c>
      <c r="B1841" s="19" t="s">
        <v>3521</v>
      </c>
      <c r="C1841" s="97" t="s">
        <v>3290</v>
      </c>
      <c r="D1841" s="99" t="s">
        <v>1682</v>
      </c>
      <c r="E1841" s="98">
        <v>480000</v>
      </c>
      <c r="F1841" s="95"/>
      <c r="H1841" s="98">
        <v>480000</v>
      </c>
    </row>
    <row r="1842" spans="1:8" s="1" customFormat="1" x14ac:dyDescent="0.25">
      <c r="A1842" s="96">
        <v>134</v>
      </c>
      <c r="B1842" s="19" t="s">
        <v>3522</v>
      </c>
      <c r="C1842" s="97" t="s">
        <v>332</v>
      </c>
      <c r="D1842" s="99" t="s">
        <v>1682</v>
      </c>
      <c r="E1842" s="98">
        <v>480000</v>
      </c>
      <c r="F1842" s="95"/>
      <c r="H1842" s="98">
        <v>480000</v>
      </c>
    </row>
    <row r="1843" spans="1:8" s="1" customFormat="1" x14ac:dyDescent="0.25">
      <c r="A1843" s="96">
        <v>135</v>
      </c>
      <c r="B1843" s="19" t="s">
        <v>3523</v>
      </c>
      <c r="C1843" s="97" t="s">
        <v>1727</v>
      </c>
      <c r="D1843" s="99" t="s">
        <v>1682</v>
      </c>
      <c r="E1843" s="98">
        <v>480000</v>
      </c>
      <c r="F1843" s="95"/>
      <c r="H1843" s="98">
        <v>480000</v>
      </c>
    </row>
    <row r="1844" spans="1:8" s="1" customFormat="1" x14ac:dyDescent="0.25">
      <c r="A1844" s="96">
        <v>136</v>
      </c>
      <c r="B1844" s="19" t="s">
        <v>3524</v>
      </c>
      <c r="C1844" s="97" t="s">
        <v>1726</v>
      </c>
      <c r="D1844" s="99" t="s">
        <v>1682</v>
      </c>
      <c r="E1844" s="98">
        <v>480000</v>
      </c>
      <c r="F1844" s="95"/>
      <c r="H1844" s="98">
        <v>480000</v>
      </c>
    </row>
    <row r="1845" spans="1:8" s="1" customFormat="1" x14ac:dyDescent="0.25">
      <c r="A1845" s="96">
        <v>137</v>
      </c>
      <c r="B1845" s="19" t="s">
        <v>3525</v>
      </c>
      <c r="C1845" s="97" t="s">
        <v>1725</v>
      </c>
      <c r="D1845" s="99" t="s">
        <v>1682</v>
      </c>
      <c r="E1845" s="98">
        <v>480000</v>
      </c>
      <c r="F1845" s="95"/>
      <c r="H1845" s="98">
        <v>480000</v>
      </c>
    </row>
    <row r="1846" spans="1:8" s="1" customFormat="1" x14ac:dyDescent="0.25">
      <c r="A1846" s="96">
        <v>138</v>
      </c>
      <c r="B1846" s="19" t="s">
        <v>3526</v>
      </c>
      <c r="C1846" s="97" t="s">
        <v>295</v>
      </c>
      <c r="D1846" s="99" t="s">
        <v>1682</v>
      </c>
      <c r="E1846" s="98">
        <v>480000</v>
      </c>
      <c r="F1846" s="95"/>
      <c r="H1846" s="98">
        <v>480000</v>
      </c>
    </row>
    <row r="1847" spans="1:8" s="1" customFormat="1" x14ac:dyDescent="0.25">
      <c r="A1847" s="96">
        <v>139</v>
      </c>
      <c r="B1847" s="19" t="s">
        <v>3527</v>
      </c>
      <c r="C1847" s="97" t="s">
        <v>293</v>
      </c>
      <c r="D1847" s="99" t="s">
        <v>1682</v>
      </c>
      <c r="E1847" s="98">
        <v>480000</v>
      </c>
      <c r="F1847" s="95"/>
      <c r="H1847" s="98">
        <v>480000</v>
      </c>
    </row>
    <row r="1848" spans="1:8" s="1" customFormat="1" x14ac:dyDescent="0.25">
      <c r="A1848" s="96">
        <v>140</v>
      </c>
      <c r="B1848" s="19" t="s">
        <v>3528</v>
      </c>
      <c r="C1848" s="97" t="s">
        <v>297</v>
      </c>
      <c r="D1848" s="99" t="s">
        <v>1682</v>
      </c>
      <c r="E1848" s="98">
        <v>480000</v>
      </c>
      <c r="F1848" s="95"/>
      <c r="H1848" s="98">
        <v>480000</v>
      </c>
    </row>
    <row r="1849" spans="1:8" s="1" customFormat="1" x14ac:dyDescent="0.25">
      <c r="A1849" s="96">
        <v>141</v>
      </c>
      <c r="B1849" s="19" t="s">
        <v>3529</v>
      </c>
      <c r="C1849" s="97" t="s">
        <v>300</v>
      </c>
      <c r="D1849" s="99" t="s">
        <v>1682</v>
      </c>
      <c r="E1849" s="98">
        <v>480000</v>
      </c>
      <c r="F1849" s="95"/>
      <c r="H1849" s="98">
        <v>480000</v>
      </c>
    </row>
    <row r="1850" spans="1:8" s="1" customFormat="1" x14ac:dyDescent="0.25">
      <c r="A1850" s="96">
        <v>142</v>
      </c>
      <c r="B1850" s="19" t="s">
        <v>3530</v>
      </c>
      <c r="C1850" s="97" t="s">
        <v>3291</v>
      </c>
      <c r="D1850" s="99" t="s">
        <v>1682</v>
      </c>
      <c r="E1850" s="98">
        <v>480000</v>
      </c>
      <c r="F1850" s="95"/>
      <c r="H1850" s="98">
        <v>480000</v>
      </c>
    </row>
    <row r="1851" spans="1:8" s="1" customFormat="1" x14ac:dyDescent="0.25">
      <c r="A1851" s="96">
        <v>143</v>
      </c>
      <c r="B1851" s="19" t="s">
        <v>3531</v>
      </c>
      <c r="C1851" s="97" t="s">
        <v>1934</v>
      </c>
      <c r="D1851" s="99" t="s">
        <v>1682</v>
      </c>
      <c r="E1851" s="98">
        <v>480000</v>
      </c>
      <c r="F1851" s="95"/>
      <c r="H1851" s="98">
        <v>480000</v>
      </c>
    </row>
    <row r="1852" spans="1:8" s="1" customFormat="1" x14ac:dyDescent="0.25">
      <c r="A1852" s="96">
        <v>144</v>
      </c>
      <c r="B1852" s="19" t="s">
        <v>3532</v>
      </c>
      <c r="C1852" s="97" t="s">
        <v>1552</v>
      </c>
      <c r="D1852" s="99" t="s">
        <v>1682</v>
      </c>
      <c r="E1852" s="98">
        <v>480000</v>
      </c>
      <c r="F1852" s="95"/>
      <c r="H1852" s="98">
        <v>480000</v>
      </c>
    </row>
    <row r="1853" spans="1:8" s="1" customFormat="1" x14ac:dyDescent="0.25">
      <c r="A1853" s="96">
        <v>145</v>
      </c>
      <c r="B1853" s="19" t="s">
        <v>3533</v>
      </c>
      <c r="C1853" s="97" t="s">
        <v>1264</v>
      </c>
      <c r="D1853" s="99" t="s">
        <v>1682</v>
      </c>
      <c r="E1853" s="98">
        <v>480000</v>
      </c>
      <c r="F1853" s="95"/>
      <c r="H1853" s="98">
        <v>480000</v>
      </c>
    </row>
    <row r="1854" spans="1:8" s="1" customFormat="1" x14ac:dyDescent="0.25">
      <c r="A1854" s="96">
        <v>146</v>
      </c>
      <c r="B1854" s="19" t="s">
        <v>3534</v>
      </c>
      <c r="C1854" s="97" t="s">
        <v>3292</v>
      </c>
      <c r="D1854" s="99" t="s">
        <v>3388</v>
      </c>
      <c r="E1854" s="98">
        <v>935000</v>
      </c>
      <c r="F1854" s="95"/>
      <c r="H1854" s="98">
        <v>935000</v>
      </c>
    </row>
    <row r="1855" spans="1:8" s="1" customFormat="1" x14ac:dyDescent="0.25">
      <c r="A1855" s="96">
        <v>147</v>
      </c>
      <c r="B1855" s="19" t="s">
        <v>3535</v>
      </c>
      <c r="C1855" s="97" t="s">
        <v>2647</v>
      </c>
      <c r="D1855" s="99" t="s">
        <v>1682</v>
      </c>
      <c r="E1855" s="98">
        <v>480000</v>
      </c>
      <c r="F1855" s="95"/>
      <c r="H1855" s="98">
        <v>480000</v>
      </c>
    </row>
    <row r="1856" spans="1:8" s="1" customFormat="1" x14ac:dyDescent="0.25">
      <c r="A1856" s="96">
        <v>148</v>
      </c>
      <c r="B1856" s="19" t="s">
        <v>3536</v>
      </c>
      <c r="C1856" s="97" t="s">
        <v>1266</v>
      </c>
      <c r="D1856" s="99" t="s">
        <v>1682</v>
      </c>
      <c r="E1856" s="98">
        <v>480000</v>
      </c>
      <c r="F1856" s="95"/>
      <c r="H1856" s="98">
        <v>480000</v>
      </c>
    </row>
    <row r="1857" spans="1:8" s="1" customFormat="1" x14ac:dyDescent="0.25">
      <c r="A1857" s="96">
        <v>149</v>
      </c>
      <c r="B1857" s="19" t="s">
        <v>3537</v>
      </c>
      <c r="C1857" s="97" t="s">
        <v>1681</v>
      </c>
      <c r="D1857" s="99" t="s">
        <v>1682</v>
      </c>
      <c r="E1857" s="98">
        <v>480000</v>
      </c>
      <c r="F1857" s="95"/>
      <c r="H1857" s="98">
        <v>480000</v>
      </c>
    </row>
    <row r="1858" spans="1:8" s="1" customFormat="1" x14ac:dyDescent="0.25">
      <c r="A1858" s="96">
        <v>150</v>
      </c>
      <c r="B1858" s="19" t="s">
        <v>3538</v>
      </c>
      <c r="C1858" s="97" t="s">
        <v>3293</v>
      </c>
      <c r="D1858" s="99" t="s">
        <v>1682</v>
      </c>
      <c r="E1858" s="98">
        <v>480000</v>
      </c>
      <c r="F1858" s="95"/>
      <c r="H1858" s="98">
        <v>480000</v>
      </c>
    </row>
    <row r="1859" spans="1:8" s="1" customFormat="1" x14ac:dyDescent="0.25">
      <c r="A1859" s="96">
        <v>151</v>
      </c>
      <c r="B1859" s="19" t="s">
        <v>3539</v>
      </c>
      <c r="C1859" s="97" t="s">
        <v>3294</v>
      </c>
      <c r="D1859" s="99" t="s">
        <v>1682</v>
      </c>
      <c r="E1859" s="98">
        <v>480000</v>
      </c>
      <c r="F1859" s="95"/>
      <c r="H1859" s="98">
        <v>480000</v>
      </c>
    </row>
    <row r="1860" spans="1:8" s="1" customFormat="1" x14ac:dyDescent="0.25">
      <c r="A1860" s="96">
        <v>152</v>
      </c>
      <c r="B1860" s="19" t="s">
        <v>3540</v>
      </c>
      <c r="C1860" s="97" t="s">
        <v>1535</v>
      </c>
      <c r="D1860" s="99" t="s">
        <v>1682</v>
      </c>
      <c r="E1860" s="98">
        <v>480000</v>
      </c>
      <c r="F1860" s="95"/>
      <c r="H1860" s="98">
        <v>480000</v>
      </c>
    </row>
    <row r="1861" spans="1:8" s="1" customFormat="1" x14ac:dyDescent="0.25">
      <c r="A1861" s="96">
        <v>153</v>
      </c>
      <c r="B1861" s="19" t="s">
        <v>3541</v>
      </c>
      <c r="C1861" s="97" t="s">
        <v>1636</v>
      </c>
      <c r="D1861" s="99" t="s">
        <v>1682</v>
      </c>
      <c r="E1861" s="98">
        <v>480000</v>
      </c>
      <c r="F1861" s="95"/>
      <c r="H1861" s="98">
        <v>480000</v>
      </c>
    </row>
    <row r="1862" spans="1:8" s="1" customFormat="1" x14ac:dyDescent="0.25">
      <c r="A1862" s="96">
        <v>154</v>
      </c>
      <c r="B1862" s="19" t="s">
        <v>3542</v>
      </c>
      <c r="C1862" s="97" t="s">
        <v>1536</v>
      </c>
      <c r="D1862" s="99" t="s">
        <v>1682</v>
      </c>
      <c r="E1862" s="98">
        <v>480000</v>
      </c>
      <c r="F1862" s="95"/>
      <c r="H1862" s="98">
        <v>480000</v>
      </c>
    </row>
    <row r="1863" spans="1:8" s="1" customFormat="1" x14ac:dyDescent="0.25">
      <c r="A1863" s="96">
        <v>155</v>
      </c>
      <c r="B1863" s="19" t="s">
        <v>3543</v>
      </c>
      <c r="C1863" s="97" t="s">
        <v>1910</v>
      </c>
      <c r="D1863" s="99" t="s">
        <v>1682</v>
      </c>
      <c r="E1863" s="98">
        <v>480000</v>
      </c>
      <c r="F1863" s="95"/>
      <c r="H1863" s="98">
        <v>480000</v>
      </c>
    </row>
    <row r="1864" spans="1:8" s="1" customFormat="1" x14ac:dyDescent="0.25">
      <c r="A1864" s="96">
        <v>156</v>
      </c>
      <c r="B1864" s="19" t="s">
        <v>3544</v>
      </c>
      <c r="C1864" s="97" t="s">
        <v>483</v>
      </c>
      <c r="D1864" s="99" t="s">
        <v>1682</v>
      </c>
      <c r="E1864" s="98">
        <v>480000</v>
      </c>
      <c r="F1864" s="95"/>
      <c r="H1864" s="98">
        <v>480000</v>
      </c>
    </row>
    <row r="1865" spans="1:8" s="1" customFormat="1" x14ac:dyDescent="0.25">
      <c r="A1865" s="96">
        <v>157</v>
      </c>
      <c r="B1865" s="19" t="s">
        <v>3545</v>
      </c>
      <c r="C1865" s="97" t="s">
        <v>1487</v>
      </c>
      <c r="D1865" s="99" t="s">
        <v>1682</v>
      </c>
      <c r="E1865" s="98">
        <v>480000</v>
      </c>
      <c r="F1865" s="95"/>
      <c r="H1865" s="98">
        <v>480000</v>
      </c>
    </row>
    <row r="1866" spans="1:8" s="1" customFormat="1" x14ac:dyDescent="0.25">
      <c r="A1866" s="96">
        <v>158</v>
      </c>
      <c r="B1866" s="19" t="s">
        <v>3546</v>
      </c>
      <c r="C1866" s="97" t="s">
        <v>3295</v>
      </c>
      <c r="D1866" s="99" t="s">
        <v>1682</v>
      </c>
      <c r="E1866" s="98">
        <v>480000</v>
      </c>
      <c r="F1866" s="95"/>
      <c r="H1866" s="98">
        <v>480000</v>
      </c>
    </row>
    <row r="1867" spans="1:8" s="1" customFormat="1" x14ac:dyDescent="0.25">
      <c r="A1867" s="96">
        <v>159</v>
      </c>
      <c r="B1867" s="19" t="s">
        <v>3547</v>
      </c>
      <c r="C1867" s="97" t="s">
        <v>1488</v>
      </c>
      <c r="D1867" s="99" t="s">
        <v>1682</v>
      </c>
      <c r="E1867" s="98">
        <v>480000</v>
      </c>
      <c r="F1867" s="95"/>
      <c r="H1867" s="98">
        <v>480000</v>
      </c>
    </row>
    <row r="1868" spans="1:8" s="1" customFormat="1" x14ac:dyDescent="0.25">
      <c r="A1868" s="96">
        <v>160</v>
      </c>
      <c r="B1868" s="19" t="s">
        <v>3548</v>
      </c>
      <c r="C1868" s="97" t="s">
        <v>1507</v>
      </c>
      <c r="D1868" s="99" t="s">
        <v>1682</v>
      </c>
      <c r="E1868" s="98">
        <v>480000</v>
      </c>
      <c r="F1868" s="95"/>
      <c r="H1868" s="98">
        <v>480000</v>
      </c>
    </row>
    <row r="1869" spans="1:8" s="1" customFormat="1" x14ac:dyDescent="0.25">
      <c r="A1869" s="96">
        <v>161</v>
      </c>
      <c r="B1869" s="19" t="s">
        <v>3549</v>
      </c>
      <c r="C1869" s="97" t="s">
        <v>486</v>
      </c>
      <c r="D1869" s="99" t="s">
        <v>1682</v>
      </c>
      <c r="E1869" s="98">
        <v>480000</v>
      </c>
      <c r="F1869" s="95"/>
      <c r="H1869" s="98">
        <v>480000</v>
      </c>
    </row>
    <row r="1870" spans="1:8" s="1" customFormat="1" x14ac:dyDescent="0.25">
      <c r="A1870" s="96">
        <v>162</v>
      </c>
      <c r="B1870" s="19" t="s">
        <v>3550</v>
      </c>
      <c r="C1870" s="97" t="s">
        <v>233</v>
      </c>
      <c r="D1870" s="99" t="s">
        <v>1682</v>
      </c>
      <c r="E1870" s="98">
        <v>480000</v>
      </c>
      <c r="F1870" s="95"/>
      <c r="H1870" s="98">
        <v>480000</v>
      </c>
    </row>
    <row r="1871" spans="1:8" s="1" customFormat="1" x14ac:dyDescent="0.25">
      <c r="A1871" s="96">
        <v>163</v>
      </c>
      <c r="B1871" s="19" t="s">
        <v>3551</v>
      </c>
      <c r="C1871" s="97" t="s">
        <v>232</v>
      </c>
      <c r="D1871" s="99" t="s">
        <v>1682</v>
      </c>
      <c r="E1871" s="98">
        <v>480000</v>
      </c>
      <c r="F1871" s="95"/>
      <c r="H1871" s="98">
        <v>480000</v>
      </c>
    </row>
    <row r="1872" spans="1:8" s="1" customFormat="1" x14ac:dyDescent="0.25">
      <c r="A1872" s="96">
        <v>164</v>
      </c>
      <c r="B1872" s="19" t="s">
        <v>3552</v>
      </c>
      <c r="C1872" s="97" t="s">
        <v>234</v>
      </c>
      <c r="D1872" s="99" t="s">
        <v>1682</v>
      </c>
      <c r="E1872" s="98">
        <v>480000</v>
      </c>
      <c r="F1872" s="95"/>
      <c r="H1872" s="98">
        <v>480000</v>
      </c>
    </row>
    <row r="1873" spans="1:8" s="1" customFormat="1" x14ac:dyDescent="0.25">
      <c r="A1873" s="96">
        <v>165</v>
      </c>
      <c r="B1873" s="19" t="s">
        <v>3553</v>
      </c>
      <c r="C1873" s="97" t="s">
        <v>1277</v>
      </c>
      <c r="D1873" s="99" t="s">
        <v>1682</v>
      </c>
      <c r="E1873" s="98">
        <v>480000</v>
      </c>
      <c r="F1873" s="95"/>
      <c r="H1873" s="98">
        <v>480000</v>
      </c>
    </row>
    <row r="1874" spans="1:8" s="1" customFormat="1" x14ac:dyDescent="0.25">
      <c r="A1874" s="96">
        <v>166</v>
      </c>
      <c r="B1874" s="19" t="s">
        <v>3554</v>
      </c>
      <c r="C1874" s="97" t="s">
        <v>3296</v>
      </c>
      <c r="D1874" s="99" t="s">
        <v>1682</v>
      </c>
      <c r="E1874" s="98">
        <v>480000</v>
      </c>
      <c r="F1874" s="95"/>
      <c r="G1874" s="98">
        <v>480000</v>
      </c>
      <c r="H1874" s="98"/>
    </row>
    <row r="1875" spans="1:8" s="1" customFormat="1" x14ac:dyDescent="0.25">
      <c r="A1875" s="96">
        <v>167</v>
      </c>
      <c r="B1875" s="19" t="s">
        <v>3555</v>
      </c>
      <c r="C1875" s="97" t="s">
        <v>1573</v>
      </c>
      <c r="D1875" s="99" t="s">
        <v>1682</v>
      </c>
      <c r="E1875" s="98">
        <v>480000</v>
      </c>
      <c r="F1875" s="95"/>
      <c r="G1875" s="98">
        <v>480000</v>
      </c>
      <c r="H1875" s="98"/>
    </row>
    <row r="1876" spans="1:8" s="1" customFormat="1" x14ac:dyDescent="0.25">
      <c r="A1876" s="96">
        <v>168</v>
      </c>
      <c r="B1876" s="19" t="s">
        <v>3556</v>
      </c>
      <c r="C1876" s="97" t="s">
        <v>3297</v>
      </c>
      <c r="D1876" s="99" t="s">
        <v>1682</v>
      </c>
      <c r="E1876" s="98">
        <v>480000</v>
      </c>
      <c r="F1876" s="95"/>
      <c r="G1876" s="98">
        <v>480000</v>
      </c>
      <c r="H1876" s="98"/>
    </row>
    <row r="1877" spans="1:8" s="1" customFormat="1" x14ac:dyDescent="0.25">
      <c r="A1877" s="96">
        <v>169</v>
      </c>
      <c r="B1877" s="19" t="s">
        <v>3557</v>
      </c>
      <c r="C1877" s="97" t="s">
        <v>75</v>
      </c>
      <c r="D1877" s="99" t="s">
        <v>1682</v>
      </c>
      <c r="E1877" s="98">
        <v>480000</v>
      </c>
      <c r="F1877" s="95"/>
      <c r="G1877" s="98">
        <v>480000</v>
      </c>
      <c r="H1877" s="98"/>
    </row>
    <row r="1878" spans="1:8" s="1" customFormat="1" x14ac:dyDescent="0.25">
      <c r="A1878" s="96">
        <v>170</v>
      </c>
      <c r="B1878" s="19" t="s">
        <v>3558</v>
      </c>
      <c r="C1878" s="97" t="s">
        <v>3245</v>
      </c>
      <c r="D1878" s="99" t="s">
        <v>1682</v>
      </c>
      <c r="E1878" s="98">
        <v>480000</v>
      </c>
      <c r="F1878" s="95"/>
      <c r="G1878" s="98">
        <v>480000</v>
      </c>
      <c r="H1878" s="98"/>
    </row>
    <row r="1879" spans="1:8" s="1" customFormat="1" x14ac:dyDescent="0.25">
      <c r="A1879" s="96">
        <v>171</v>
      </c>
      <c r="B1879" s="19" t="s">
        <v>3559</v>
      </c>
      <c r="C1879" s="97" t="s">
        <v>1468</v>
      </c>
      <c r="D1879" s="99" t="s">
        <v>1682</v>
      </c>
      <c r="E1879" s="98">
        <v>480000</v>
      </c>
      <c r="F1879" s="95"/>
      <c r="G1879" s="98">
        <v>480000</v>
      </c>
      <c r="H1879" s="98"/>
    </row>
    <row r="1880" spans="1:8" s="1" customFormat="1" x14ac:dyDescent="0.25">
      <c r="A1880" s="96">
        <v>172</v>
      </c>
      <c r="B1880" s="19" t="s">
        <v>3560</v>
      </c>
      <c r="C1880" s="97" t="s">
        <v>1441</v>
      </c>
      <c r="D1880" s="99" t="s">
        <v>1682</v>
      </c>
      <c r="E1880" s="98">
        <v>480000</v>
      </c>
      <c r="F1880" s="95"/>
      <c r="G1880" s="98">
        <v>480000</v>
      </c>
      <c r="H1880" s="98"/>
    </row>
    <row r="1881" spans="1:8" s="1" customFormat="1" x14ac:dyDescent="0.25">
      <c r="A1881" s="96">
        <v>173</v>
      </c>
      <c r="B1881" s="19" t="s">
        <v>3561</v>
      </c>
      <c r="C1881" s="97" t="s">
        <v>1239</v>
      </c>
      <c r="D1881" s="99" t="s">
        <v>1682</v>
      </c>
      <c r="E1881" s="98">
        <v>480000</v>
      </c>
      <c r="F1881" s="95"/>
      <c r="G1881" s="98">
        <v>480000</v>
      </c>
      <c r="H1881" s="98"/>
    </row>
    <row r="1882" spans="1:8" s="1" customFormat="1" x14ac:dyDescent="0.25">
      <c r="A1882" s="96">
        <v>174</v>
      </c>
      <c r="B1882" s="19" t="s">
        <v>3562</v>
      </c>
      <c r="C1882" s="97" t="s">
        <v>417</v>
      </c>
      <c r="D1882" s="99" t="s">
        <v>1682</v>
      </c>
      <c r="E1882" s="98">
        <v>480000</v>
      </c>
      <c r="F1882" s="95"/>
      <c r="G1882" s="98">
        <v>480000</v>
      </c>
      <c r="H1882" s="98"/>
    </row>
    <row r="1883" spans="1:8" s="1" customFormat="1" x14ac:dyDescent="0.25">
      <c r="A1883" s="96">
        <v>175</v>
      </c>
      <c r="B1883" s="19" t="s">
        <v>3563</v>
      </c>
      <c r="C1883" s="97" t="s">
        <v>420</v>
      </c>
      <c r="D1883" s="99" t="s">
        <v>1682</v>
      </c>
      <c r="E1883" s="98">
        <v>480000</v>
      </c>
      <c r="F1883" s="95"/>
      <c r="G1883" s="98">
        <v>480000</v>
      </c>
      <c r="H1883" s="98"/>
    </row>
    <row r="1884" spans="1:8" s="1" customFormat="1" x14ac:dyDescent="0.25">
      <c r="A1884" s="96">
        <v>176</v>
      </c>
      <c r="B1884" s="19" t="s">
        <v>3564</v>
      </c>
      <c r="C1884" s="97" t="s">
        <v>1556</v>
      </c>
      <c r="D1884" s="99" t="s">
        <v>1682</v>
      </c>
      <c r="E1884" s="98">
        <v>480000</v>
      </c>
      <c r="F1884" s="95"/>
      <c r="G1884" s="98">
        <v>480000</v>
      </c>
      <c r="H1884" s="98"/>
    </row>
    <row r="1885" spans="1:8" s="1" customFormat="1" x14ac:dyDescent="0.25">
      <c r="A1885" s="96">
        <v>177</v>
      </c>
      <c r="B1885" s="19" t="s">
        <v>3565</v>
      </c>
      <c r="C1885" s="97" t="s">
        <v>418</v>
      </c>
      <c r="D1885" s="99" t="s">
        <v>1682</v>
      </c>
      <c r="E1885" s="98">
        <v>480000</v>
      </c>
      <c r="F1885" s="95"/>
      <c r="G1885" s="98">
        <v>480000</v>
      </c>
      <c r="H1885" s="98"/>
    </row>
    <row r="1886" spans="1:8" s="1" customFormat="1" x14ac:dyDescent="0.25">
      <c r="A1886" s="96">
        <v>178</v>
      </c>
      <c r="B1886" s="19" t="s">
        <v>3566</v>
      </c>
      <c r="C1886" s="97" t="s">
        <v>1243</v>
      </c>
      <c r="D1886" s="99" t="s">
        <v>1682</v>
      </c>
      <c r="E1886" s="98">
        <v>480000</v>
      </c>
      <c r="F1886" s="95"/>
      <c r="G1886" s="98">
        <v>480000</v>
      </c>
      <c r="H1886" s="98"/>
    </row>
    <row r="1887" spans="1:8" s="1" customFormat="1" x14ac:dyDescent="0.25">
      <c r="A1887" s="96">
        <v>179</v>
      </c>
      <c r="B1887" s="19" t="s">
        <v>3567</v>
      </c>
      <c r="C1887" s="97" t="s">
        <v>439</v>
      </c>
      <c r="D1887" s="99" t="s">
        <v>1682</v>
      </c>
      <c r="E1887" s="98">
        <v>480000</v>
      </c>
      <c r="F1887" s="95"/>
      <c r="G1887" s="98">
        <v>480000</v>
      </c>
      <c r="H1887" s="98"/>
    </row>
    <row r="1888" spans="1:8" s="1" customFormat="1" x14ac:dyDescent="0.25">
      <c r="A1888" s="96">
        <v>180</v>
      </c>
      <c r="B1888" s="19" t="s">
        <v>3568</v>
      </c>
      <c r="C1888" s="97" t="s">
        <v>3298</v>
      </c>
      <c r="D1888" s="99" t="s">
        <v>3220</v>
      </c>
      <c r="E1888" s="98">
        <v>640000</v>
      </c>
      <c r="F1888" s="95"/>
      <c r="G1888" s="98">
        <v>640000</v>
      </c>
      <c r="H1888" s="98"/>
    </row>
    <row r="1889" spans="1:8" s="1" customFormat="1" x14ac:dyDescent="0.25">
      <c r="A1889" s="96">
        <v>181</v>
      </c>
      <c r="B1889" s="19" t="s">
        <v>3569</v>
      </c>
      <c r="C1889" s="97" t="s">
        <v>3299</v>
      </c>
      <c r="D1889" s="99" t="s">
        <v>3220</v>
      </c>
      <c r="E1889" s="98">
        <v>640000</v>
      </c>
      <c r="F1889" s="95"/>
      <c r="G1889" s="98">
        <v>640000</v>
      </c>
      <c r="H1889" s="98"/>
    </row>
    <row r="1890" spans="1:8" s="1" customFormat="1" x14ac:dyDescent="0.25">
      <c r="A1890" s="96">
        <v>182</v>
      </c>
      <c r="B1890" s="19" t="s">
        <v>3570</v>
      </c>
      <c r="C1890" s="97" t="s">
        <v>1253</v>
      </c>
      <c r="D1890" s="99" t="s">
        <v>1682</v>
      </c>
      <c r="E1890" s="98">
        <v>480000</v>
      </c>
      <c r="F1890" s="95"/>
      <c r="G1890" s="98">
        <v>480000</v>
      </c>
      <c r="H1890" s="98"/>
    </row>
    <row r="1891" spans="1:8" s="1" customFormat="1" x14ac:dyDescent="0.25">
      <c r="A1891" s="96">
        <v>183</v>
      </c>
      <c r="B1891" s="19" t="s">
        <v>3571</v>
      </c>
      <c r="C1891" s="97" t="s">
        <v>1252</v>
      </c>
      <c r="D1891" s="99" t="s">
        <v>1682</v>
      </c>
      <c r="E1891" s="98">
        <v>480000</v>
      </c>
      <c r="F1891" s="95"/>
      <c r="G1891" s="98">
        <v>480000</v>
      </c>
      <c r="H1891" s="98"/>
    </row>
    <row r="1892" spans="1:8" s="1" customFormat="1" x14ac:dyDescent="0.25">
      <c r="A1892" s="96">
        <v>184</v>
      </c>
      <c r="B1892" s="19" t="s">
        <v>3572</v>
      </c>
      <c r="C1892" s="97" t="s">
        <v>1254</v>
      </c>
      <c r="D1892" s="99" t="s">
        <v>1682</v>
      </c>
      <c r="E1892" s="98">
        <v>480000</v>
      </c>
      <c r="F1892" s="95"/>
      <c r="G1892" s="98">
        <v>480000</v>
      </c>
      <c r="H1892" s="98"/>
    </row>
    <row r="1893" spans="1:8" s="1" customFormat="1" x14ac:dyDescent="0.25">
      <c r="A1893" s="96">
        <v>185</v>
      </c>
      <c r="B1893" s="19" t="s">
        <v>3573</v>
      </c>
      <c r="C1893" s="97" t="s">
        <v>201</v>
      </c>
      <c r="D1893" s="99" t="s">
        <v>1682</v>
      </c>
      <c r="E1893" s="98">
        <v>480000</v>
      </c>
      <c r="F1893" s="95"/>
      <c r="G1893" s="98">
        <v>480000</v>
      </c>
      <c r="H1893" s="98"/>
    </row>
    <row r="1894" spans="1:8" s="1" customFormat="1" x14ac:dyDescent="0.25">
      <c r="A1894" s="96">
        <v>186</v>
      </c>
      <c r="B1894" s="19" t="s">
        <v>3574</v>
      </c>
      <c r="C1894" s="97" t="s">
        <v>3261</v>
      </c>
      <c r="D1894" s="99" t="s">
        <v>1682</v>
      </c>
      <c r="E1894" s="98">
        <v>480000</v>
      </c>
      <c r="F1894" s="95"/>
      <c r="G1894" s="98">
        <v>480000</v>
      </c>
      <c r="H1894" s="98"/>
    </row>
    <row r="1895" spans="1:8" s="1" customFormat="1" x14ac:dyDescent="0.25">
      <c r="A1895" s="96">
        <v>187</v>
      </c>
      <c r="B1895" s="19" t="s">
        <v>3575</v>
      </c>
      <c r="C1895" s="97" t="s">
        <v>1469</v>
      </c>
      <c r="D1895" s="99" t="s">
        <v>1682</v>
      </c>
      <c r="E1895" s="98">
        <v>480000</v>
      </c>
      <c r="F1895" s="95"/>
      <c r="G1895" s="98">
        <v>480000</v>
      </c>
      <c r="H1895" s="98"/>
    </row>
    <row r="1896" spans="1:8" s="1" customFormat="1" x14ac:dyDescent="0.25">
      <c r="A1896" s="96">
        <v>188</v>
      </c>
      <c r="B1896" s="19" t="s">
        <v>3576</v>
      </c>
      <c r="C1896" s="97" t="s">
        <v>1341</v>
      </c>
      <c r="D1896" s="99" t="s">
        <v>1682</v>
      </c>
      <c r="E1896" s="98">
        <v>480000</v>
      </c>
      <c r="F1896" s="95"/>
      <c r="G1896" s="98">
        <v>480000</v>
      </c>
      <c r="H1896" s="98"/>
    </row>
    <row r="1897" spans="1:8" s="1" customFormat="1" x14ac:dyDescent="0.25">
      <c r="A1897" s="96">
        <v>189</v>
      </c>
      <c r="B1897" s="19" t="s">
        <v>3577</v>
      </c>
      <c r="C1897" s="97" t="s">
        <v>3300</v>
      </c>
      <c r="D1897" s="99" t="s">
        <v>1682</v>
      </c>
      <c r="E1897" s="98">
        <v>480000</v>
      </c>
      <c r="F1897" s="95"/>
      <c r="G1897" s="98">
        <v>480000</v>
      </c>
      <c r="H1897" s="98"/>
    </row>
    <row r="1898" spans="1:8" s="1" customFormat="1" x14ac:dyDescent="0.25">
      <c r="A1898" s="96">
        <v>190</v>
      </c>
      <c r="B1898" s="19" t="s">
        <v>3578</v>
      </c>
      <c r="C1898" s="97" t="s">
        <v>3177</v>
      </c>
      <c r="D1898" s="99" t="s">
        <v>1682</v>
      </c>
      <c r="E1898" s="98">
        <v>480000</v>
      </c>
      <c r="F1898" s="95"/>
      <c r="G1898" s="98">
        <v>480000</v>
      </c>
      <c r="H1898" s="98"/>
    </row>
    <row r="1899" spans="1:8" s="1" customFormat="1" x14ac:dyDescent="0.25">
      <c r="A1899" s="96">
        <v>191</v>
      </c>
      <c r="B1899" s="19" t="s">
        <v>3579</v>
      </c>
      <c r="C1899" s="97" t="s">
        <v>1270</v>
      </c>
      <c r="D1899" s="99" t="s">
        <v>1682</v>
      </c>
      <c r="E1899" s="98">
        <v>480000</v>
      </c>
      <c r="F1899" s="95"/>
      <c r="G1899" s="98">
        <v>480000</v>
      </c>
      <c r="H1899" s="98"/>
    </row>
    <row r="1900" spans="1:8" s="1" customFormat="1" x14ac:dyDescent="0.25">
      <c r="A1900" s="96">
        <v>192</v>
      </c>
      <c r="B1900" s="19" t="s">
        <v>3580</v>
      </c>
      <c r="C1900" s="97" t="s">
        <v>1872</v>
      </c>
      <c r="D1900" s="99" t="s">
        <v>1682</v>
      </c>
      <c r="E1900" s="98">
        <v>480000</v>
      </c>
      <c r="F1900" s="95"/>
      <c r="G1900" s="98">
        <v>480000</v>
      </c>
      <c r="H1900" s="98"/>
    </row>
    <row r="1901" spans="1:8" s="1" customFormat="1" x14ac:dyDescent="0.25">
      <c r="A1901" s="96">
        <v>193</v>
      </c>
      <c r="B1901" s="19" t="s">
        <v>3581</v>
      </c>
      <c r="C1901" s="97" t="s">
        <v>3935</v>
      </c>
      <c r="D1901" s="99" t="s">
        <v>1682</v>
      </c>
      <c r="E1901" s="98">
        <v>480000</v>
      </c>
      <c r="F1901" s="95"/>
      <c r="G1901" s="98">
        <v>480000</v>
      </c>
      <c r="H1901" s="98"/>
    </row>
    <row r="1902" spans="1:8" s="1" customFormat="1" x14ac:dyDescent="0.25">
      <c r="A1902" s="96">
        <v>194</v>
      </c>
      <c r="B1902" s="19" t="s">
        <v>3582</v>
      </c>
      <c r="C1902" s="97" t="s">
        <v>3936</v>
      </c>
      <c r="D1902" s="99" t="s">
        <v>3220</v>
      </c>
      <c r="E1902" s="98">
        <v>640000</v>
      </c>
      <c r="F1902" s="95"/>
      <c r="G1902" s="98">
        <v>640000</v>
      </c>
      <c r="H1902" s="98"/>
    </row>
    <row r="1903" spans="1:8" s="1" customFormat="1" x14ac:dyDescent="0.25">
      <c r="A1903" s="96">
        <v>195</v>
      </c>
      <c r="B1903" s="19" t="s">
        <v>3583</v>
      </c>
      <c r="C1903" s="97" t="s">
        <v>3301</v>
      </c>
      <c r="D1903" s="99" t="s">
        <v>3220</v>
      </c>
      <c r="E1903" s="98">
        <v>640000</v>
      </c>
      <c r="F1903" s="95"/>
      <c r="G1903" s="98">
        <v>640000</v>
      </c>
      <c r="H1903" s="98"/>
    </row>
    <row r="1904" spans="1:8" s="1" customFormat="1" x14ac:dyDescent="0.25">
      <c r="A1904" s="96">
        <v>196</v>
      </c>
      <c r="B1904" s="19" t="s">
        <v>3584</v>
      </c>
      <c r="C1904" s="97" t="s">
        <v>3302</v>
      </c>
      <c r="D1904" s="99" t="s">
        <v>3220</v>
      </c>
      <c r="E1904" s="98">
        <v>640000</v>
      </c>
      <c r="F1904" s="95"/>
      <c r="G1904" s="98">
        <v>640000</v>
      </c>
      <c r="H1904" s="98"/>
    </row>
    <row r="1905" spans="1:8" s="1" customFormat="1" x14ac:dyDescent="0.25">
      <c r="A1905" s="96">
        <v>197</v>
      </c>
      <c r="B1905" s="19" t="s">
        <v>3585</v>
      </c>
      <c r="C1905" s="97" t="s">
        <v>3303</v>
      </c>
      <c r="D1905" s="99" t="s">
        <v>3220</v>
      </c>
      <c r="E1905" s="98">
        <v>640000</v>
      </c>
      <c r="F1905" s="95"/>
      <c r="G1905" s="98">
        <v>640000</v>
      </c>
      <c r="H1905" s="98"/>
    </row>
    <row r="1906" spans="1:8" s="1" customFormat="1" x14ac:dyDescent="0.25">
      <c r="A1906" s="96">
        <v>198</v>
      </c>
      <c r="B1906" s="19" t="s">
        <v>3586</v>
      </c>
      <c r="C1906" s="97" t="s">
        <v>3304</v>
      </c>
      <c r="D1906" s="99" t="s">
        <v>3220</v>
      </c>
      <c r="E1906" s="98">
        <v>640000</v>
      </c>
      <c r="F1906" s="95"/>
      <c r="G1906" s="98">
        <v>640000</v>
      </c>
      <c r="H1906" s="98"/>
    </row>
    <row r="1907" spans="1:8" s="1" customFormat="1" x14ac:dyDescent="0.25">
      <c r="A1907" s="96">
        <v>199</v>
      </c>
      <c r="B1907" s="19" t="s">
        <v>3587</v>
      </c>
      <c r="C1907" s="97" t="s">
        <v>3305</v>
      </c>
      <c r="D1907" s="99" t="s">
        <v>3220</v>
      </c>
      <c r="E1907" s="98">
        <v>640000</v>
      </c>
      <c r="F1907" s="95"/>
      <c r="G1907" s="98">
        <v>640000</v>
      </c>
      <c r="H1907" s="98"/>
    </row>
    <row r="1908" spans="1:8" s="1" customFormat="1" x14ac:dyDescent="0.25">
      <c r="A1908" s="96">
        <v>200</v>
      </c>
      <c r="B1908" s="19" t="s">
        <v>3588</v>
      </c>
      <c r="C1908" s="97" t="s">
        <v>1238</v>
      </c>
      <c r="D1908" s="99" t="s">
        <v>1682</v>
      </c>
      <c r="E1908" s="98">
        <v>480000</v>
      </c>
      <c r="F1908" s="95"/>
      <c r="G1908" s="98">
        <v>480000</v>
      </c>
      <c r="H1908" s="98"/>
    </row>
    <row r="1909" spans="1:8" s="1" customFormat="1" x14ac:dyDescent="0.25">
      <c r="A1909" s="96">
        <v>201</v>
      </c>
      <c r="B1909" s="19" t="s">
        <v>3589</v>
      </c>
      <c r="C1909" s="97" t="s">
        <v>3306</v>
      </c>
      <c r="D1909" s="99" t="s">
        <v>1682</v>
      </c>
      <c r="E1909" s="98">
        <v>480000</v>
      </c>
      <c r="F1909" s="95"/>
      <c r="G1909" s="98">
        <v>480000</v>
      </c>
      <c r="H1909" s="98"/>
    </row>
    <row r="1910" spans="1:8" s="1" customFormat="1" x14ac:dyDescent="0.25">
      <c r="A1910" s="96">
        <v>202</v>
      </c>
      <c r="B1910" s="19" t="s">
        <v>3590</v>
      </c>
      <c r="C1910" s="97" t="s">
        <v>1240</v>
      </c>
      <c r="D1910" s="99" t="s">
        <v>1682</v>
      </c>
      <c r="E1910" s="98">
        <v>480000</v>
      </c>
      <c r="F1910" s="95"/>
      <c r="G1910" s="98">
        <v>480000</v>
      </c>
      <c r="H1910" s="98"/>
    </row>
    <row r="1911" spans="1:8" s="1" customFormat="1" x14ac:dyDescent="0.25">
      <c r="A1911" s="96">
        <v>203</v>
      </c>
      <c r="B1911" s="19" t="s">
        <v>3591</v>
      </c>
      <c r="C1911" s="97" t="s">
        <v>1242</v>
      </c>
      <c r="D1911" s="99" t="s">
        <v>1682</v>
      </c>
      <c r="E1911" s="98">
        <v>480000</v>
      </c>
      <c r="F1911" s="95"/>
      <c r="G1911" s="98">
        <v>480000</v>
      </c>
      <c r="H1911" s="98"/>
    </row>
    <row r="1912" spans="1:8" s="1" customFormat="1" x14ac:dyDescent="0.25">
      <c r="A1912" s="96">
        <v>204</v>
      </c>
      <c r="B1912" s="19" t="s">
        <v>3592</v>
      </c>
      <c r="C1912" s="97" t="s">
        <v>1241</v>
      </c>
      <c r="D1912" s="99" t="s">
        <v>1682</v>
      </c>
      <c r="E1912" s="98">
        <v>480000</v>
      </c>
      <c r="F1912" s="95"/>
      <c r="G1912" s="98">
        <v>480000</v>
      </c>
      <c r="H1912" s="98"/>
    </row>
    <row r="1913" spans="1:8" s="1" customFormat="1" x14ac:dyDescent="0.25">
      <c r="A1913" s="96">
        <v>205</v>
      </c>
      <c r="B1913" s="19" t="s">
        <v>3593</v>
      </c>
      <c r="C1913" s="97" t="s">
        <v>3307</v>
      </c>
      <c r="D1913" s="99" t="s">
        <v>1682</v>
      </c>
      <c r="E1913" s="98">
        <v>480000</v>
      </c>
      <c r="F1913" s="95"/>
      <c r="G1913" s="98">
        <v>480000</v>
      </c>
      <c r="H1913" s="98"/>
    </row>
    <row r="1914" spans="1:8" s="1" customFormat="1" x14ac:dyDescent="0.25">
      <c r="A1914" s="96">
        <v>206</v>
      </c>
      <c r="B1914" s="19" t="s">
        <v>3594</v>
      </c>
      <c r="C1914" s="97" t="s">
        <v>1672</v>
      </c>
      <c r="D1914" s="99" t="s">
        <v>1682</v>
      </c>
      <c r="E1914" s="98">
        <v>480000</v>
      </c>
      <c r="F1914" s="95"/>
      <c r="G1914" s="98">
        <v>480000</v>
      </c>
      <c r="H1914" s="98"/>
    </row>
    <row r="1915" spans="1:8" s="1" customFormat="1" x14ac:dyDescent="0.25">
      <c r="A1915" s="96">
        <v>207</v>
      </c>
      <c r="B1915" s="19" t="s">
        <v>3595</v>
      </c>
      <c r="C1915" s="97" t="s">
        <v>1247</v>
      </c>
      <c r="D1915" s="99" t="s">
        <v>1682</v>
      </c>
      <c r="E1915" s="98">
        <v>480000</v>
      </c>
      <c r="F1915" s="95"/>
      <c r="G1915" s="98">
        <v>480000</v>
      </c>
      <c r="H1915" s="98"/>
    </row>
    <row r="1916" spans="1:8" s="1" customFormat="1" x14ac:dyDescent="0.25">
      <c r="A1916" s="96">
        <v>208</v>
      </c>
      <c r="B1916" s="19" t="s">
        <v>3596</v>
      </c>
      <c r="C1916" s="97" t="s">
        <v>1244</v>
      </c>
      <c r="D1916" s="99" t="s">
        <v>1682</v>
      </c>
      <c r="E1916" s="98">
        <v>480000</v>
      </c>
      <c r="F1916" s="95"/>
      <c r="G1916" s="98">
        <v>480000</v>
      </c>
      <c r="H1916" s="98"/>
    </row>
    <row r="1917" spans="1:8" s="1" customFormat="1" x14ac:dyDescent="0.25">
      <c r="A1917" s="96">
        <v>209</v>
      </c>
      <c r="B1917" s="19" t="s">
        <v>3597</v>
      </c>
      <c r="C1917" s="97" t="s">
        <v>1245</v>
      </c>
      <c r="D1917" s="99" t="s">
        <v>1682</v>
      </c>
      <c r="E1917" s="98">
        <v>480000</v>
      </c>
      <c r="F1917" s="95"/>
      <c r="G1917" s="98">
        <v>480000</v>
      </c>
      <c r="H1917" s="98"/>
    </row>
    <row r="1918" spans="1:8" s="1" customFormat="1" x14ac:dyDescent="0.25">
      <c r="A1918" s="96">
        <v>210</v>
      </c>
      <c r="B1918" s="19" t="s">
        <v>3598</v>
      </c>
      <c r="C1918" s="97" t="s">
        <v>1501</v>
      </c>
      <c r="D1918" s="99" t="s">
        <v>1682</v>
      </c>
      <c r="E1918" s="98">
        <v>480000</v>
      </c>
      <c r="F1918" s="95"/>
      <c r="G1918" s="98">
        <v>480000</v>
      </c>
      <c r="H1918" s="98"/>
    </row>
    <row r="1919" spans="1:8" s="1" customFormat="1" x14ac:dyDescent="0.25">
      <c r="A1919" s="96">
        <v>211</v>
      </c>
      <c r="B1919" s="19" t="s">
        <v>3599</v>
      </c>
      <c r="C1919" s="97" t="s">
        <v>1246</v>
      </c>
      <c r="D1919" s="99" t="s">
        <v>1682</v>
      </c>
      <c r="E1919" s="98">
        <v>480000</v>
      </c>
      <c r="F1919" s="95"/>
      <c r="G1919" s="98">
        <v>480000</v>
      </c>
      <c r="H1919" s="98"/>
    </row>
    <row r="1920" spans="1:8" s="1" customFormat="1" x14ac:dyDescent="0.25">
      <c r="A1920" s="96">
        <v>212</v>
      </c>
      <c r="B1920" s="19" t="s">
        <v>3600</v>
      </c>
      <c r="C1920" s="97" t="s">
        <v>1318</v>
      </c>
      <c r="D1920" s="99" t="s">
        <v>1682</v>
      </c>
      <c r="E1920" s="98">
        <v>480000</v>
      </c>
      <c r="F1920" s="95"/>
      <c r="G1920" s="98">
        <v>480000</v>
      </c>
      <c r="H1920" s="98"/>
    </row>
    <row r="1921" spans="1:8" s="1" customFormat="1" x14ac:dyDescent="0.25">
      <c r="A1921" s="96">
        <v>213</v>
      </c>
      <c r="B1921" s="19" t="s">
        <v>3601</v>
      </c>
      <c r="C1921" s="97" t="s">
        <v>1912</v>
      </c>
      <c r="D1921" s="99" t="s">
        <v>1682</v>
      </c>
      <c r="E1921" s="98">
        <v>480000</v>
      </c>
      <c r="F1921" s="95"/>
      <c r="G1921" s="98">
        <v>480000</v>
      </c>
      <c r="H1921" s="98"/>
    </row>
    <row r="1922" spans="1:8" s="1" customFormat="1" x14ac:dyDescent="0.25">
      <c r="A1922" s="96">
        <v>214</v>
      </c>
      <c r="B1922" s="19" t="s">
        <v>3602</v>
      </c>
      <c r="C1922" s="97" t="s">
        <v>3308</v>
      </c>
      <c r="D1922" s="99" t="s">
        <v>3220</v>
      </c>
      <c r="E1922" s="98">
        <v>640000</v>
      </c>
      <c r="F1922" s="95"/>
      <c r="G1922" s="98">
        <v>640000</v>
      </c>
      <c r="H1922" s="98"/>
    </row>
    <row r="1923" spans="1:8" s="1" customFormat="1" x14ac:dyDescent="0.25">
      <c r="A1923" s="96">
        <v>215</v>
      </c>
      <c r="B1923" s="19" t="s">
        <v>3603</v>
      </c>
      <c r="C1923" s="97" t="s">
        <v>3309</v>
      </c>
      <c r="D1923" s="99" t="s">
        <v>3220</v>
      </c>
      <c r="E1923" s="98">
        <v>640000</v>
      </c>
      <c r="F1923" s="95"/>
      <c r="G1923" s="98">
        <v>640000</v>
      </c>
      <c r="H1923" s="98"/>
    </row>
    <row r="1924" spans="1:8" s="1" customFormat="1" x14ac:dyDescent="0.25">
      <c r="A1924" s="96">
        <v>216</v>
      </c>
      <c r="B1924" s="19" t="s">
        <v>3604</v>
      </c>
      <c r="C1924" s="97" t="s">
        <v>3310</v>
      </c>
      <c r="D1924" s="99" t="s">
        <v>3220</v>
      </c>
      <c r="E1924" s="98">
        <v>640000</v>
      </c>
      <c r="F1924" s="95"/>
      <c r="G1924" s="98">
        <v>640000</v>
      </c>
      <c r="H1924" s="98"/>
    </row>
    <row r="1925" spans="1:8" s="1" customFormat="1" x14ac:dyDescent="0.25">
      <c r="A1925" s="96">
        <v>217</v>
      </c>
      <c r="B1925" s="19" t="s">
        <v>3605</v>
      </c>
      <c r="C1925" s="97" t="s">
        <v>3311</v>
      </c>
      <c r="D1925" s="99" t="s">
        <v>3220</v>
      </c>
      <c r="E1925" s="98">
        <v>640000</v>
      </c>
      <c r="F1925" s="95"/>
      <c r="G1925" s="98">
        <v>640000</v>
      </c>
      <c r="H1925" s="98"/>
    </row>
    <row r="1926" spans="1:8" s="1" customFormat="1" x14ac:dyDescent="0.25">
      <c r="A1926" s="96">
        <v>218</v>
      </c>
      <c r="B1926" s="19" t="s">
        <v>3606</v>
      </c>
      <c r="C1926" s="97" t="s">
        <v>3312</v>
      </c>
      <c r="D1926" s="99" t="s">
        <v>3220</v>
      </c>
      <c r="E1926" s="98">
        <v>640000</v>
      </c>
      <c r="F1926" s="95"/>
      <c r="G1926" s="98">
        <v>640000</v>
      </c>
      <c r="H1926" s="98"/>
    </row>
    <row r="1927" spans="1:8" s="1" customFormat="1" x14ac:dyDescent="0.25">
      <c r="A1927" s="96">
        <v>219</v>
      </c>
      <c r="B1927" s="19" t="s">
        <v>3607</v>
      </c>
      <c r="C1927" s="97" t="s">
        <v>3313</v>
      </c>
      <c r="D1927" s="99" t="s">
        <v>3220</v>
      </c>
      <c r="E1927" s="98">
        <v>640000</v>
      </c>
      <c r="F1927" s="95"/>
      <c r="G1927" s="98">
        <v>640000</v>
      </c>
      <c r="H1927" s="98"/>
    </row>
    <row r="1928" spans="1:8" s="1" customFormat="1" x14ac:dyDescent="0.25">
      <c r="A1928" s="96">
        <v>220</v>
      </c>
      <c r="B1928" s="19" t="s">
        <v>3608</v>
      </c>
      <c r="C1928" s="97" t="s">
        <v>3314</v>
      </c>
      <c r="D1928" s="99" t="s">
        <v>3220</v>
      </c>
      <c r="E1928" s="98">
        <v>640000</v>
      </c>
      <c r="F1928" s="95"/>
      <c r="G1928" s="98">
        <v>640000</v>
      </c>
      <c r="H1928" s="98"/>
    </row>
    <row r="1929" spans="1:8" s="1" customFormat="1" x14ac:dyDescent="0.25">
      <c r="A1929" s="96">
        <v>221</v>
      </c>
      <c r="B1929" s="19" t="s">
        <v>3609</v>
      </c>
      <c r="C1929" s="97" t="s">
        <v>3315</v>
      </c>
      <c r="D1929" s="99" t="s">
        <v>3220</v>
      </c>
      <c r="E1929" s="98">
        <v>640000</v>
      </c>
      <c r="F1929" s="95"/>
      <c r="G1929" s="98">
        <v>640000</v>
      </c>
      <c r="H1929" s="98"/>
    </row>
    <row r="1930" spans="1:8" s="1" customFormat="1" x14ac:dyDescent="0.25">
      <c r="A1930" s="96">
        <v>222</v>
      </c>
      <c r="B1930" s="19" t="s">
        <v>3610</v>
      </c>
      <c r="C1930" s="97" t="s">
        <v>3316</v>
      </c>
      <c r="D1930" s="99" t="s">
        <v>3220</v>
      </c>
      <c r="E1930" s="98">
        <v>640000</v>
      </c>
      <c r="F1930" s="95"/>
      <c r="G1930" s="98">
        <v>640000</v>
      </c>
      <c r="H1930" s="98"/>
    </row>
    <row r="1931" spans="1:8" s="1" customFormat="1" x14ac:dyDescent="0.25">
      <c r="A1931" s="96">
        <v>223</v>
      </c>
      <c r="B1931" s="19" t="s">
        <v>3611</v>
      </c>
      <c r="C1931" s="97" t="s">
        <v>3317</v>
      </c>
      <c r="D1931" s="99" t="s">
        <v>3220</v>
      </c>
      <c r="E1931" s="98">
        <v>640000</v>
      </c>
      <c r="F1931" s="95"/>
      <c r="G1931" s="98">
        <v>640000</v>
      </c>
      <c r="H1931" s="98"/>
    </row>
    <row r="1932" spans="1:8" s="1" customFormat="1" x14ac:dyDescent="0.25">
      <c r="A1932" s="96">
        <v>224</v>
      </c>
      <c r="B1932" s="19" t="s">
        <v>3612</v>
      </c>
      <c r="C1932" s="97" t="s">
        <v>3318</v>
      </c>
      <c r="D1932" s="99" t="s">
        <v>3220</v>
      </c>
      <c r="E1932" s="98">
        <v>640000</v>
      </c>
      <c r="F1932" s="95"/>
      <c r="G1932" s="98">
        <v>640000</v>
      </c>
      <c r="H1932" s="98"/>
    </row>
    <row r="1933" spans="1:8" s="1" customFormat="1" x14ac:dyDescent="0.25">
      <c r="A1933" s="96">
        <v>225</v>
      </c>
      <c r="B1933" s="19" t="s">
        <v>3613</v>
      </c>
      <c r="C1933" s="97" t="s">
        <v>1855</v>
      </c>
      <c r="D1933" s="99" t="s">
        <v>3220</v>
      </c>
      <c r="E1933" s="98">
        <v>640000</v>
      </c>
      <c r="F1933" s="95"/>
      <c r="G1933" s="98">
        <v>640000</v>
      </c>
      <c r="H1933" s="98"/>
    </row>
    <row r="1934" spans="1:8" s="1" customFormat="1" x14ac:dyDescent="0.25">
      <c r="A1934" s="96">
        <v>226</v>
      </c>
      <c r="B1934" s="19" t="s">
        <v>3614</v>
      </c>
      <c r="C1934" s="97" t="s">
        <v>3319</v>
      </c>
      <c r="D1934" s="99" t="s">
        <v>3220</v>
      </c>
      <c r="E1934" s="98">
        <v>640000</v>
      </c>
      <c r="F1934" s="95"/>
      <c r="G1934" s="98">
        <v>640000</v>
      </c>
      <c r="H1934" s="98"/>
    </row>
    <row r="1935" spans="1:8" s="1" customFormat="1" x14ac:dyDescent="0.25">
      <c r="A1935" s="96">
        <v>227</v>
      </c>
      <c r="B1935" s="19" t="s">
        <v>3615</v>
      </c>
      <c r="C1935" s="97" t="s">
        <v>3320</v>
      </c>
      <c r="D1935" s="99" t="s">
        <v>3220</v>
      </c>
      <c r="E1935" s="98">
        <v>640000</v>
      </c>
      <c r="F1935" s="95"/>
      <c r="G1935" s="98">
        <v>640000</v>
      </c>
      <c r="H1935" s="98"/>
    </row>
    <row r="1936" spans="1:8" s="1" customFormat="1" x14ac:dyDescent="0.25">
      <c r="A1936" s="96">
        <v>228</v>
      </c>
      <c r="B1936" s="19" t="s">
        <v>3616</v>
      </c>
      <c r="C1936" s="97" t="s">
        <v>3321</v>
      </c>
      <c r="D1936" s="99" t="s">
        <v>3220</v>
      </c>
      <c r="E1936" s="98">
        <v>640000</v>
      </c>
      <c r="F1936" s="95"/>
      <c r="G1936" s="98">
        <v>640000</v>
      </c>
      <c r="H1936" s="98"/>
    </row>
    <row r="1937" spans="1:8" s="1" customFormat="1" x14ac:dyDescent="0.25">
      <c r="A1937" s="96">
        <v>229</v>
      </c>
      <c r="B1937" s="19" t="s">
        <v>3617</v>
      </c>
      <c r="C1937" s="97" t="s">
        <v>3322</v>
      </c>
      <c r="D1937" s="99" t="s">
        <v>1682</v>
      </c>
      <c r="E1937" s="98">
        <v>480000</v>
      </c>
      <c r="F1937" s="95"/>
      <c r="G1937" s="98">
        <v>480000</v>
      </c>
      <c r="H1937" s="98"/>
    </row>
    <row r="1938" spans="1:8" s="1" customFormat="1" x14ac:dyDescent="0.25">
      <c r="A1938" s="96">
        <v>230</v>
      </c>
      <c r="B1938" s="19" t="s">
        <v>3618</v>
      </c>
      <c r="C1938" s="97" t="s">
        <v>1237</v>
      </c>
      <c r="D1938" s="99" t="s">
        <v>1682</v>
      </c>
      <c r="E1938" s="98">
        <v>480000</v>
      </c>
      <c r="F1938" s="95"/>
      <c r="G1938" s="98">
        <v>480000</v>
      </c>
      <c r="H1938" s="98"/>
    </row>
    <row r="1939" spans="1:8" s="1" customFormat="1" x14ac:dyDescent="0.25">
      <c r="A1939" s="96">
        <v>231</v>
      </c>
      <c r="B1939" s="19" t="s">
        <v>3619</v>
      </c>
      <c r="C1939" s="97" t="s">
        <v>1581</v>
      </c>
      <c r="D1939" s="99" t="s">
        <v>1682</v>
      </c>
      <c r="E1939" s="98">
        <v>480000</v>
      </c>
      <c r="F1939" s="95"/>
      <c r="G1939" s="98">
        <v>480000</v>
      </c>
      <c r="H1939" s="98"/>
    </row>
    <row r="1940" spans="1:8" s="1" customFormat="1" x14ac:dyDescent="0.25">
      <c r="A1940" s="96">
        <v>232</v>
      </c>
      <c r="B1940" s="19" t="s">
        <v>3620</v>
      </c>
      <c r="C1940" s="97" t="s">
        <v>3323</v>
      </c>
      <c r="D1940" s="99" t="s">
        <v>1682</v>
      </c>
      <c r="E1940" s="98">
        <v>480000</v>
      </c>
      <c r="F1940" s="95"/>
      <c r="G1940" s="98">
        <v>480000</v>
      </c>
      <c r="H1940" s="98"/>
    </row>
    <row r="1941" spans="1:8" s="1" customFormat="1" x14ac:dyDescent="0.25">
      <c r="A1941" s="96">
        <v>233</v>
      </c>
      <c r="B1941" s="19" t="s">
        <v>3621</v>
      </c>
      <c r="C1941" s="97" t="s">
        <v>341</v>
      </c>
      <c r="D1941" s="99" t="s">
        <v>1682</v>
      </c>
      <c r="E1941" s="98">
        <v>480000</v>
      </c>
      <c r="F1941" s="95"/>
      <c r="G1941" s="98">
        <v>480000</v>
      </c>
      <c r="H1941" s="98"/>
    </row>
    <row r="1942" spans="1:8" s="1" customFormat="1" x14ac:dyDescent="0.25">
      <c r="A1942" s="96">
        <v>234</v>
      </c>
      <c r="B1942" s="19" t="s">
        <v>3622</v>
      </c>
      <c r="C1942" s="97" t="s">
        <v>335</v>
      </c>
      <c r="D1942" s="99" t="s">
        <v>1682</v>
      </c>
      <c r="E1942" s="98">
        <v>480000</v>
      </c>
      <c r="F1942" s="95"/>
      <c r="G1942" s="98">
        <v>480000</v>
      </c>
      <c r="H1942" s="98"/>
    </row>
    <row r="1943" spans="1:8" s="1" customFormat="1" x14ac:dyDescent="0.25">
      <c r="A1943" s="96">
        <v>235</v>
      </c>
      <c r="B1943" s="19" t="s">
        <v>3623</v>
      </c>
      <c r="C1943" s="97" t="s">
        <v>419</v>
      </c>
      <c r="D1943" s="99" t="s">
        <v>1682</v>
      </c>
      <c r="E1943" s="98">
        <v>480000</v>
      </c>
      <c r="F1943" s="95"/>
      <c r="G1943" s="98">
        <v>480000</v>
      </c>
      <c r="H1943" s="98"/>
    </row>
    <row r="1944" spans="1:8" s="1" customFormat="1" x14ac:dyDescent="0.25">
      <c r="A1944" s="96">
        <v>236</v>
      </c>
      <c r="B1944" s="19" t="s">
        <v>3624</v>
      </c>
      <c r="C1944" s="97" t="s">
        <v>3324</v>
      </c>
      <c r="D1944" s="99" t="s">
        <v>1682</v>
      </c>
      <c r="E1944" s="98">
        <v>480000</v>
      </c>
      <c r="F1944" s="95"/>
      <c r="G1944" s="98">
        <v>480000</v>
      </c>
      <c r="H1944" s="98"/>
    </row>
    <row r="1945" spans="1:8" s="1" customFormat="1" x14ac:dyDescent="0.25">
      <c r="A1945" s="96">
        <v>237</v>
      </c>
      <c r="B1945" s="19" t="s">
        <v>3625</v>
      </c>
      <c r="C1945" s="97" t="s">
        <v>1608</v>
      </c>
      <c r="D1945" s="99" t="s">
        <v>1682</v>
      </c>
      <c r="E1945" s="98">
        <v>480000</v>
      </c>
      <c r="F1945" s="95"/>
      <c r="G1945" s="98">
        <v>480000</v>
      </c>
      <c r="H1945" s="98"/>
    </row>
    <row r="1946" spans="1:8" s="1" customFormat="1" x14ac:dyDescent="0.25">
      <c r="A1946" s="96">
        <v>238</v>
      </c>
      <c r="B1946" s="19" t="s">
        <v>3626</v>
      </c>
      <c r="C1946" s="97" t="s">
        <v>1611</v>
      </c>
      <c r="D1946" s="99" t="s">
        <v>1682</v>
      </c>
      <c r="E1946" s="98">
        <v>480000</v>
      </c>
      <c r="F1946" s="95"/>
      <c r="G1946" s="98">
        <v>480000</v>
      </c>
      <c r="H1946" s="98"/>
    </row>
    <row r="1947" spans="1:8" s="1" customFormat="1" x14ac:dyDescent="0.25">
      <c r="A1947" s="96">
        <v>239</v>
      </c>
      <c r="B1947" s="19" t="s">
        <v>3627</v>
      </c>
      <c r="C1947" s="97" t="s">
        <v>1610</v>
      </c>
      <c r="D1947" s="99" t="s">
        <v>1682</v>
      </c>
      <c r="E1947" s="98">
        <v>480000</v>
      </c>
      <c r="F1947" s="95"/>
      <c r="G1947" s="98">
        <v>480000</v>
      </c>
      <c r="H1947" s="98"/>
    </row>
    <row r="1948" spans="1:8" s="1" customFormat="1" x14ac:dyDescent="0.25">
      <c r="A1948" s="96">
        <v>240</v>
      </c>
      <c r="B1948" s="19" t="s">
        <v>3628</v>
      </c>
      <c r="C1948" s="97" t="s">
        <v>1609</v>
      </c>
      <c r="D1948" s="99" t="s">
        <v>1682</v>
      </c>
      <c r="E1948" s="98">
        <v>480000</v>
      </c>
      <c r="F1948" s="95"/>
      <c r="G1948" s="98">
        <v>480000</v>
      </c>
      <c r="H1948" s="98"/>
    </row>
    <row r="1949" spans="1:8" s="1" customFormat="1" x14ac:dyDescent="0.25">
      <c r="A1949" s="96">
        <v>241</v>
      </c>
      <c r="B1949" s="19" t="s">
        <v>3629</v>
      </c>
      <c r="C1949" s="97" t="s">
        <v>1459</v>
      </c>
      <c r="D1949" s="99" t="s">
        <v>1682</v>
      </c>
      <c r="E1949" s="98">
        <v>480000</v>
      </c>
      <c r="F1949" s="95"/>
      <c r="G1949" s="98">
        <v>480000</v>
      </c>
      <c r="H1949" s="98"/>
    </row>
    <row r="1950" spans="1:8" s="1" customFormat="1" x14ac:dyDescent="0.25">
      <c r="A1950" s="96">
        <v>242</v>
      </c>
      <c r="B1950" s="19" t="s">
        <v>3630</v>
      </c>
      <c r="C1950" s="97" t="s">
        <v>1458</v>
      </c>
      <c r="D1950" s="99" t="s">
        <v>1682</v>
      </c>
      <c r="E1950" s="98">
        <v>480000</v>
      </c>
      <c r="F1950" s="95"/>
      <c r="G1950" s="98">
        <v>480000</v>
      </c>
      <c r="H1950" s="98"/>
    </row>
    <row r="1951" spans="1:8" s="1" customFormat="1" x14ac:dyDescent="0.25">
      <c r="A1951" s="96">
        <v>243</v>
      </c>
      <c r="B1951" s="19" t="s">
        <v>3631</v>
      </c>
      <c r="C1951" s="97" t="s">
        <v>3325</v>
      </c>
      <c r="D1951" s="99" t="s">
        <v>1682</v>
      </c>
      <c r="E1951" s="98">
        <v>480000</v>
      </c>
      <c r="F1951" s="95"/>
      <c r="G1951" s="98">
        <v>480000</v>
      </c>
      <c r="H1951" s="98"/>
    </row>
    <row r="1952" spans="1:8" s="1" customFormat="1" x14ac:dyDescent="0.25">
      <c r="A1952" s="96">
        <v>244</v>
      </c>
      <c r="B1952" s="19" t="s">
        <v>3632</v>
      </c>
      <c r="C1952" s="97" t="s">
        <v>3326</v>
      </c>
      <c r="D1952" s="99" t="s">
        <v>1682</v>
      </c>
      <c r="E1952" s="98">
        <v>480000</v>
      </c>
      <c r="F1952" s="95"/>
      <c r="G1952" s="98">
        <v>480000</v>
      </c>
      <c r="H1952" s="98"/>
    </row>
    <row r="1953" spans="1:10" s="1" customFormat="1" x14ac:dyDescent="0.25">
      <c r="A1953" s="96">
        <v>245</v>
      </c>
      <c r="B1953" s="19" t="s">
        <v>3633</v>
      </c>
      <c r="C1953" s="97" t="s">
        <v>3938</v>
      </c>
      <c r="D1953" s="99" t="s">
        <v>1682</v>
      </c>
      <c r="E1953" s="98">
        <v>480000</v>
      </c>
      <c r="F1953" s="95"/>
      <c r="G1953" s="98">
        <v>480000</v>
      </c>
      <c r="H1953" s="98"/>
    </row>
    <row r="1954" spans="1:10" s="1" customFormat="1" x14ac:dyDescent="0.25">
      <c r="A1954" s="96">
        <v>246</v>
      </c>
      <c r="B1954" s="19" t="s">
        <v>3634</v>
      </c>
      <c r="C1954" s="97" t="s">
        <v>3937</v>
      </c>
      <c r="D1954" s="99" t="s">
        <v>1682</v>
      </c>
      <c r="E1954" s="98">
        <v>480000</v>
      </c>
      <c r="F1954" s="95"/>
      <c r="G1954" s="98">
        <v>480000</v>
      </c>
      <c r="H1954" s="98"/>
      <c r="J1954" s="1">
        <f>70*22</f>
        <v>1540</v>
      </c>
    </row>
    <row r="1955" spans="1:10" s="1" customFormat="1" x14ac:dyDescent="0.25">
      <c r="A1955" s="96">
        <v>247</v>
      </c>
      <c r="B1955" s="19" t="s">
        <v>3635</v>
      </c>
      <c r="C1955" s="97" t="s">
        <v>3257</v>
      </c>
      <c r="D1955" s="99" t="s">
        <v>1682</v>
      </c>
      <c r="E1955" s="98">
        <v>480000</v>
      </c>
      <c r="F1955" s="95"/>
      <c r="G1955" s="98">
        <v>480000</v>
      </c>
      <c r="H1955" s="98"/>
    </row>
    <row r="1956" spans="1:10" s="1" customFormat="1" x14ac:dyDescent="0.25">
      <c r="A1956" s="96">
        <v>248</v>
      </c>
      <c r="B1956" s="19" t="s">
        <v>3636</v>
      </c>
      <c r="C1956" s="97" t="s">
        <v>1779</v>
      </c>
      <c r="D1956" s="99" t="s">
        <v>1682</v>
      </c>
      <c r="E1956" s="98">
        <v>480000</v>
      </c>
      <c r="F1956" s="95"/>
      <c r="G1956" s="98">
        <v>480000</v>
      </c>
      <c r="H1956" s="98"/>
      <c r="J1956" s="1">
        <f>19*420</f>
        <v>7980</v>
      </c>
    </row>
    <row r="1957" spans="1:10" s="1" customFormat="1" x14ac:dyDescent="0.25">
      <c r="A1957" s="96">
        <v>249</v>
      </c>
      <c r="B1957" s="19" t="s">
        <v>3637</v>
      </c>
      <c r="C1957" s="97" t="s">
        <v>1527</v>
      </c>
      <c r="D1957" s="99" t="s">
        <v>1682</v>
      </c>
      <c r="E1957" s="98">
        <v>480000</v>
      </c>
      <c r="F1957" s="95"/>
      <c r="G1957" s="98">
        <v>480000</v>
      </c>
      <c r="H1957" s="98"/>
      <c r="J1957" s="1" t="s">
        <v>4575</v>
      </c>
    </row>
    <row r="1958" spans="1:10" s="1" customFormat="1" x14ac:dyDescent="0.25">
      <c r="A1958" s="96">
        <v>250</v>
      </c>
      <c r="B1958" s="19" t="s">
        <v>3638</v>
      </c>
      <c r="C1958" s="97" t="s">
        <v>1297</v>
      </c>
      <c r="D1958" s="99" t="s">
        <v>1682</v>
      </c>
      <c r="E1958" s="98">
        <v>480000</v>
      </c>
      <c r="F1958" s="95"/>
      <c r="G1958" s="98">
        <v>480000</v>
      </c>
      <c r="H1958" s="98"/>
      <c r="J1958" s="1">
        <f>13*420</f>
        <v>5460</v>
      </c>
    </row>
    <row r="1959" spans="1:10" s="1" customFormat="1" x14ac:dyDescent="0.25">
      <c r="A1959" s="96">
        <v>251</v>
      </c>
      <c r="B1959" s="19" t="s">
        <v>3639</v>
      </c>
      <c r="C1959" s="97" t="s">
        <v>1298</v>
      </c>
      <c r="D1959" s="99" t="s">
        <v>1682</v>
      </c>
      <c r="E1959" s="98">
        <v>480000</v>
      </c>
      <c r="F1959" s="95"/>
      <c r="G1959" s="98">
        <v>480000</v>
      </c>
      <c r="H1959" s="98"/>
      <c r="J1959" s="1">
        <f>3800+1500</f>
        <v>5300</v>
      </c>
    </row>
    <row r="1960" spans="1:10" s="1" customFormat="1" x14ac:dyDescent="0.25">
      <c r="A1960" s="96">
        <v>252</v>
      </c>
      <c r="B1960" s="19" t="s">
        <v>3640</v>
      </c>
      <c r="C1960" s="97" t="s">
        <v>421</v>
      </c>
      <c r="D1960" s="99" t="s">
        <v>1682</v>
      </c>
      <c r="E1960" s="98">
        <v>480000</v>
      </c>
      <c r="F1960" s="95"/>
      <c r="G1960" s="98">
        <v>480000</v>
      </c>
      <c r="H1960" s="98"/>
    </row>
    <row r="1961" spans="1:10" s="1" customFormat="1" x14ac:dyDescent="0.25">
      <c r="A1961" s="96">
        <v>253</v>
      </c>
      <c r="B1961" s="19" t="s">
        <v>3641</v>
      </c>
      <c r="C1961" s="97" t="s">
        <v>3327</v>
      </c>
      <c r="D1961" s="99" t="s">
        <v>3387</v>
      </c>
      <c r="E1961" s="98">
        <v>820000</v>
      </c>
      <c r="F1961" s="95"/>
      <c r="G1961" s="98">
        <v>820000</v>
      </c>
      <c r="H1961" s="98"/>
    </row>
    <row r="1962" spans="1:10" s="1" customFormat="1" x14ac:dyDescent="0.25">
      <c r="A1962" s="96">
        <v>254</v>
      </c>
      <c r="B1962" s="19" t="s">
        <v>3642</v>
      </c>
      <c r="C1962" s="97" t="s">
        <v>1317</v>
      </c>
      <c r="D1962" s="99" t="s">
        <v>1682</v>
      </c>
      <c r="E1962" s="98">
        <v>480000</v>
      </c>
      <c r="F1962" s="95"/>
      <c r="G1962" s="98">
        <v>480000</v>
      </c>
      <c r="H1962" s="98"/>
    </row>
    <row r="1963" spans="1:10" s="1" customFormat="1" x14ac:dyDescent="0.25">
      <c r="A1963" s="96">
        <v>255</v>
      </c>
      <c r="B1963" s="19" t="s">
        <v>3643</v>
      </c>
      <c r="C1963" s="97" t="s">
        <v>3328</v>
      </c>
      <c r="D1963" s="99" t="s">
        <v>1682</v>
      </c>
      <c r="E1963" s="98">
        <v>480000</v>
      </c>
      <c r="F1963" s="95"/>
      <c r="G1963" s="98">
        <v>480000</v>
      </c>
      <c r="H1963" s="98"/>
    </row>
    <row r="1964" spans="1:10" s="1" customFormat="1" x14ac:dyDescent="0.25">
      <c r="A1964" s="96">
        <v>256</v>
      </c>
      <c r="B1964" s="19" t="s">
        <v>3644</v>
      </c>
      <c r="C1964" s="97" t="s">
        <v>2580</v>
      </c>
      <c r="D1964" s="99" t="s">
        <v>1682</v>
      </c>
      <c r="E1964" s="98">
        <v>480000</v>
      </c>
      <c r="F1964" s="95"/>
      <c r="G1964" s="98">
        <v>480000</v>
      </c>
      <c r="H1964" s="98"/>
    </row>
    <row r="1965" spans="1:10" s="1" customFormat="1" x14ac:dyDescent="0.25">
      <c r="A1965" s="96">
        <v>257</v>
      </c>
      <c r="B1965" s="19" t="s">
        <v>3645</v>
      </c>
      <c r="C1965" s="97" t="s">
        <v>1299</v>
      </c>
      <c r="D1965" s="99" t="s">
        <v>1682</v>
      </c>
      <c r="E1965" s="98">
        <v>480000</v>
      </c>
      <c r="F1965" s="95"/>
      <c r="G1965" s="98">
        <v>480000</v>
      </c>
      <c r="H1965" s="98"/>
    </row>
    <row r="1966" spans="1:10" s="1" customFormat="1" x14ac:dyDescent="0.25">
      <c r="A1966" s="96">
        <v>258</v>
      </c>
      <c r="B1966" s="19" t="s">
        <v>3646</v>
      </c>
      <c r="C1966" s="97" t="s">
        <v>3329</v>
      </c>
      <c r="D1966" s="99" t="s">
        <v>1682</v>
      </c>
      <c r="E1966" s="98">
        <v>480000</v>
      </c>
      <c r="F1966" s="95"/>
      <c r="G1966" s="98">
        <v>480000</v>
      </c>
      <c r="H1966" s="98"/>
    </row>
    <row r="1967" spans="1:10" s="1" customFormat="1" x14ac:dyDescent="0.25">
      <c r="A1967" s="96">
        <v>259</v>
      </c>
      <c r="B1967" s="19" t="s">
        <v>3647</v>
      </c>
      <c r="C1967" s="97" t="s">
        <v>3330</v>
      </c>
      <c r="D1967" s="99" t="s">
        <v>1682</v>
      </c>
      <c r="E1967" s="98">
        <v>480000</v>
      </c>
      <c r="F1967" s="95"/>
      <c r="G1967" s="98">
        <v>480000</v>
      </c>
      <c r="H1967" s="98"/>
    </row>
    <row r="1968" spans="1:10" s="1" customFormat="1" x14ac:dyDescent="0.25">
      <c r="A1968" s="96">
        <v>260</v>
      </c>
      <c r="B1968" s="19" t="s">
        <v>3648</v>
      </c>
      <c r="C1968" s="97" t="s">
        <v>3331</v>
      </c>
      <c r="D1968" s="99" t="s">
        <v>1682</v>
      </c>
      <c r="E1968" s="98">
        <v>480000</v>
      </c>
      <c r="F1968" s="95"/>
      <c r="G1968" s="98">
        <v>480000</v>
      </c>
      <c r="H1968" s="98"/>
    </row>
    <row r="1969" spans="1:8" s="1" customFormat="1" x14ac:dyDescent="0.25">
      <c r="A1969" s="96">
        <v>261</v>
      </c>
      <c r="B1969" s="19" t="s">
        <v>3649</v>
      </c>
      <c r="C1969" s="97" t="s">
        <v>1911</v>
      </c>
      <c r="D1969" s="99" t="s">
        <v>1682</v>
      </c>
      <c r="E1969" s="98">
        <v>480000</v>
      </c>
      <c r="F1969" s="95"/>
      <c r="G1969" s="98">
        <v>480000</v>
      </c>
      <c r="H1969" s="98"/>
    </row>
    <row r="1970" spans="1:8" s="1" customFormat="1" x14ac:dyDescent="0.25">
      <c r="A1970" s="96">
        <v>262</v>
      </c>
      <c r="B1970" s="19" t="s">
        <v>3650</v>
      </c>
      <c r="C1970" s="97" t="s">
        <v>1511</v>
      </c>
      <c r="D1970" s="99" t="s">
        <v>1682</v>
      </c>
      <c r="E1970" s="98">
        <v>480000</v>
      </c>
      <c r="F1970" s="95"/>
      <c r="G1970" s="98">
        <v>480000</v>
      </c>
      <c r="H1970" s="98"/>
    </row>
    <row r="1971" spans="1:8" s="1" customFormat="1" x14ac:dyDescent="0.25">
      <c r="A1971" s="96">
        <v>263</v>
      </c>
      <c r="B1971" s="19" t="s">
        <v>3651</v>
      </c>
      <c r="C1971" s="97" t="s">
        <v>1537</v>
      </c>
      <c r="D1971" s="99" t="s">
        <v>1682</v>
      </c>
      <c r="E1971" s="98">
        <v>480000</v>
      </c>
      <c r="F1971" s="95"/>
      <c r="G1971" s="98">
        <v>480000</v>
      </c>
      <c r="H1971" s="98"/>
    </row>
    <row r="1972" spans="1:8" s="1" customFormat="1" x14ac:dyDescent="0.25">
      <c r="A1972" s="96">
        <v>264</v>
      </c>
      <c r="B1972" s="19" t="s">
        <v>3652</v>
      </c>
      <c r="C1972" s="97" t="s">
        <v>1392</v>
      </c>
      <c r="D1972" s="99" t="s">
        <v>1682</v>
      </c>
      <c r="E1972" s="98">
        <v>480000</v>
      </c>
      <c r="F1972" s="95"/>
      <c r="G1972" s="98">
        <v>480000</v>
      </c>
      <c r="H1972" s="98"/>
    </row>
    <row r="1973" spans="1:8" s="1" customFormat="1" x14ac:dyDescent="0.25">
      <c r="A1973" s="96">
        <v>265</v>
      </c>
      <c r="B1973" s="19" t="s">
        <v>3653</v>
      </c>
      <c r="C1973" s="97" t="s">
        <v>1424</v>
      </c>
      <c r="D1973" s="99" t="s">
        <v>1682</v>
      </c>
      <c r="E1973" s="98">
        <v>480000</v>
      </c>
      <c r="F1973" s="95"/>
      <c r="G1973" s="98">
        <v>480000</v>
      </c>
      <c r="H1973" s="98"/>
    </row>
    <row r="1974" spans="1:8" s="1" customFormat="1" x14ac:dyDescent="0.25">
      <c r="A1974" s="96">
        <v>266</v>
      </c>
      <c r="B1974" s="19" t="s">
        <v>3654</v>
      </c>
      <c r="C1974" s="97" t="s">
        <v>3332</v>
      </c>
      <c r="D1974" s="99" t="s">
        <v>1682</v>
      </c>
      <c r="E1974" s="98">
        <v>480000</v>
      </c>
      <c r="F1974" s="95"/>
      <c r="G1974" s="98">
        <v>480000</v>
      </c>
      <c r="H1974" s="98"/>
    </row>
    <row r="1975" spans="1:8" s="1" customFormat="1" x14ac:dyDescent="0.25">
      <c r="A1975" s="96">
        <v>267</v>
      </c>
      <c r="B1975" s="19" t="s">
        <v>3655</v>
      </c>
      <c r="C1975" s="97" t="s">
        <v>3333</v>
      </c>
      <c r="D1975" s="99" t="s">
        <v>1682</v>
      </c>
      <c r="E1975" s="98">
        <v>480000</v>
      </c>
      <c r="F1975" s="95"/>
      <c r="G1975" s="98">
        <v>480000</v>
      </c>
      <c r="H1975" s="98"/>
    </row>
    <row r="1976" spans="1:8" s="1" customFormat="1" x14ac:dyDescent="0.25">
      <c r="A1976" s="96">
        <v>268</v>
      </c>
      <c r="B1976" s="19" t="s">
        <v>3656</v>
      </c>
      <c r="C1976" s="97" t="s">
        <v>3334</v>
      </c>
      <c r="D1976" s="99" t="s">
        <v>3220</v>
      </c>
      <c r="E1976" s="98">
        <v>640000</v>
      </c>
      <c r="F1976" s="95"/>
      <c r="G1976" s="98">
        <v>640000</v>
      </c>
      <c r="H1976" s="98"/>
    </row>
    <row r="1977" spans="1:8" s="1" customFormat="1" x14ac:dyDescent="0.25">
      <c r="A1977" s="96">
        <v>269</v>
      </c>
      <c r="B1977" s="19" t="s">
        <v>3657</v>
      </c>
      <c r="C1977" s="97" t="s">
        <v>1249</v>
      </c>
      <c r="D1977" s="99" t="s">
        <v>1682</v>
      </c>
      <c r="E1977" s="98">
        <v>480000</v>
      </c>
      <c r="F1977" s="95"/>
      <c r="G1977" s="98">
        <v>480000</v>
      </c>
      <c r="H1977" s="98"/>
    </row>
    <row r="1978" spans="1:8" s="1" customFormat="1" x14ac:dyDescent="0.25">
      <c r="A1978" s="96">
        <v>270</v>
      </c>
      <c r="B1978" s="19" t="s">
        <v>3658</v>
      </c>
      <c r="C1978" s="97" t="s">
        <v>1384</v>
      </c>
      <c r="D1978" s="99" t="s">
        <v>1682</v>
      </c>
      <c r="E1978" s="98">
        <v>480000</v>
      </c>
      <c r="F1978" s="95"/>
      <c r="G1978" s="98">
        <v>480000</v>
      </c>
      <c r="H1978" s="98"/>
    </row>
    <row r="1979" spans="1:8" s="1" customFormat="1" x14ac:dyDescent="0.25">
      <c r="A1979" s="96">
        <v>271</v>
      </c>
      <c r="B1979" s="19" t="s">
        <v>3659</v>
      </c>
      <c r="C1979" s="97" t="s">
        <v>3335</v>
      </c>
      <c r="D1979" s="99" t="s">
        <v>1682</v>
      </c>
      <c r="E1979" s="98">
        <v>480000</v>
      </c>
      <c r="F1979" s="95"/>
      <c r="G1979" s="98">
        <v>480000</v>
      </c>
      <c r="H1979" s="98"/>
    </row>
    <row r="1980" spans="1:8" s="1" customFormat="1" x14ac:dyDescent="0.25">
      <c r="A1980" s="96">
        <v>272</v>
      </c>
      <c r="B1980" s="19" t="s">
        <v>3660</v>
      </c>
      <c r="C1980" s="97" t="s">
        <v>2977</v>
      </c>
      <c r="D1980" s="99" t="s">
        <v>1682</v>
      </c>
      <c r="E1980" s="98">
        <v>480000</v>
      </c>
      <c r="F1980" s="95"/>
      <c r="G1980" s="98">
        <v>480000</v>
      </c>
      <c r="H1980" s="98"/>
    </row>
    <row r="1981" spans="1:8" s="1" customFormat="1" x14ac:dyDescent="0.25">
      <c r="A1981" s="96">
        <v>273</v>
      </c>
      <c r="B1981" s="19" t="s">
        <v>3661</v>
      </c>
      <c r="C1981" s="97" t="s">
        <v>1846</v>
      </c>
      <c r="D1981" s="99" t="s">
        <v>1682</v>
      </c>
      <c r="E1981" s="98">
        <v>480000</v>
      </c>
      <c r="F1981" s="95"/>
      <c r="H1981" s="98">
        <v>480000</v>
      </c>
    </row>
    <row r="1982" spans="1:8" s="1" customFormat="1" x14ac:dyDescent="0.25">
      <c r="A1982" s="96">
        <v>274</v>
      </c>
      <c r="B1982" s="19" t="s">
        <v>3662</v>
      </c>
      <c r="C1982" s="97" t="s">
        <v>2971</v>
      </c>
      <c r="D1982" s="99" t="s">
        <v>1682</v>
      </c>
      <c r="E1982" s="98">
        <v>480000</v>
      </c>
      <c r="F1982" s="95"/>
      <c r="H1982" s="98">
        <v>480000</v>
      </c>
    </row>
    <row r="1983" spans="1:8" s="1" customFormat="1" x14ac:dyDescent="0.25">
      <c r="A1983" s="96">
        <v>275</v>
      </c>
      <c r="B1983" s="19" t="s">
        <v>3663</v>
      </c>
      <c r="C1983" s="97" t="s">
        <v>3336</v>
      </c>
      <c r="D1983" s="99" t="s">
        <v>1682</v>
      </c>
      <c r="E1983" s="98">
        <v>480000</v>
      </c>
      <c r="F1983" s="95"/>
      <c r="H1983" s="98">
        <v>480000</v>
      </c>
    </row>
    <row r="1984" spans="1:8" s="1" customFormat="1" x14ac:dyDescent="0.25">
      <c r="A1984" s="96">
        <v>276</v>
      </c>
      <c r="B1984" s="19" t="s">
        <v>3664</v>
      </c>
      <c r="C1984" s="97" t="s">
        <v>376</v>
      </c>
      <c r="D1984" s="99" t="s">
        <v>1682</v>
      </c>
      <c r="E1984" s="98">
        <v>480000</v>
      </c>
      <c r="F1984" s="95"/>
      <c r="H1984" s="98">
        <v>480000</v>
      </c>
    </row>
    <row r="1985" spans="1:8" s="1" customFormat="1" x14ac:dyDescent="0.25">
      <c r="A1985" s="96">
        <v>277</v>
      </c>
      <c r="B1985" s="19" t="s">
        <v>3665</v>
      </c>
      <c r="C1985" s="97" t="s">
        <v>1568</v>
      </c>
      <c r="D1985" s="99" t="s">
        <v>1682</v>
      </c>
      <c r="E1985" s="98">
        <v>480000</v>
      </c>
      <c r="F1985" s="95"/>
      <c r="H1985" s="98">
        <v>480000</v>
      </c>
    </row>
    <row r="1986" spans="1:8" s="1" customFormat="1" x14ac:dyDescent="0.25">
      <c r="A1986" s="96">
        <v>278</v>
      </c>
      <c r="B1986" s="19" t="s">
        <v>3666</v>
      </c>
      <c r="C1986" s="97" t="s">
        <v>1411</v>
      </c>
      <c r="D1986" s="99" t="s">
        <v>1682</v>
      </c>
      <c r="E1986" s="98">
        <v>480000</v>
      </c>
      <c r="F1986" s="95"/>
      <c r="H1986" s="98">
        <v>480000</v>
      </c>
    </row>
    <row r="1987" spans="1:8" s="1" customFormat="1" x14ac:dyDescent="0.25">
      <c r="A1987" s="96">
        <v>279</v>
      </c>
      <c r="B1987" s="19" t="s">
        <v>3667</v>
      </c>
      <c r="C1987" s="97" t="s">
        <v>467</v>
      </c>
      <c r="D1987" s="99" t="s">
        <v>1682</v>
      </c>
      <c r="E1987" s="98">
        <v>480000</v>
      </c>
      <c r="F1987" s="95"/>
      <c r="H1987" s="98">
        <v>480000</v>
      </c>
    </row>
    <row r="1988" spans="1:8" s="1" customFormat="1" x14ac:dyDescent="0.25">
      <c r="A1988" s="96">
        <v>280</v>
      </c>
      <c r="B1988" s="19" t="s">
        <v>3668</v>
      </c>
      <c r="C1988" s="97" t="s">
        <v>466</v>
      </c>
      <c r="D1988" s="99" t="s">
        <v>1682</v>
      </c>
      <c r="E1988" s="98">
        <v>480000</v>
      </c>
      <c r="F1988" s="95"/>
      <c r="H1988" s="98">
        <v>480000</v>
      </c>
    </row>
    <row r="1989" spans="1:8" s="1" customFormat="1" x14ac:dyDescent="0.25">
      <c r="A1989" s="96">
        <v>281</v>
      </c>
      <c r="B1989" s="19" t="s">
        <v>3669</v>
      </c>
      <c r="C1989" s="97" t="s">
        <v>465</v>
      </c>
      <c r="D1989" s="99" t="s">
        <v>1682</v>
      </c>
      <c r="E1989" s="98">
        <v>480000</v>
      </c>
      <c r="F1989" s="95"/>
      <c r="H1989" s="98">
        <v>480000</v>
      </c>
    </row>
    <row r="1990" spans="1:8" s="1" customFormat="1" x14ac:dyDescent="0.25">
      <c r="A1990" s="96">
        <v>282</v>
      </c>
      <c r="B1990" s="19" t="s">
        <v>3670</v>
      </c>
      <c r="C1990" s="97" t="s">
        <v>468</v>
      </c>
      <c r="D1990" s="99" t="s">
        <v>1682</v>
      </c>
      <c r="E1990" s="98">
        <v>480000</v>
      </c>
      <c r="F1990" s="95"/>
      <c r="H1990" s="98">
        <v>480000</v>
      </c>
    </row>
    <row r="1991" spans="1:8" s="1" customFormat="1" x14ac:dyDescent="0.25">
      <c r="A1991" s="96">
        <v>283</v>
      </c>
      <c r="B1991" s="19" t="s">
        <v>3671</v>
      </c>
      <c r="C1991" s="97" t="s">
        <v>1667</v>
      </c>
      <c r="D1991" s="99" t="s">
        <v>1682</v>
      </c>
      <c r="E1991" s="98">
        <v>480000</v>
      </c>
      <c r="F1991" s="95"/>
      <c r="H1991" s="98">
        <v>480000</v>
      </c>
    </row>
    <row r="1992" spans="1:8" s="1" customFormat="1" x14ac:dyDescent="0.25">
      <c r="A1992" s="96">
        <v>284</v>
      </c>
      <c r="B1992" s="19" t="s">
        <v>3672</v>
      </c>
      <c r="C1992" s="97" t="s">
        <v>1382</v>
      </c>
      <c r="D1992" s="99" t="s">
        <v>1682</v>
      </c>
      <c r="E1992" s="98">
        <v>480000</v>
      </c>
      <c r="F1992" s="95"/>
      <c r="H1992" s="98">
        <v>480000</v>
      </c>
    </row>
    <row r="1993" spans="1:8" s="1" customFormat="1" x14ac:dyDescent="0.25">
      <c r="A1993" s="96">
        <v>285</v>
      </c>
      <c r="B1993" s="19" t="s">
        <v>3673</v>
      </c>
      <c r="C1993" s="97" t="s">
        <v>3262</v>
      </c>
      <c r="D1993" s="99" t="s">
        <v>1682</v>
      </c>
      <c r="E1993" s="98">
        <v>480000</v>
      </c>
      <c r="F1993" s="95"/>
      <c r="H1993" s="98">
        <v>480000</v>
      </c>
    </row>
    <row r="1994" spans="1:8" s="1" customFormat="1" x14ac:dyDescent="0.25">
      <c r="A1994" s="96">
        <v>286</v>
      </c>
      <c r="B1994" s="19" t="s">
        <v>3674</v>
      </c>
      <c r="C1994" s="97" t="s">
        <v>3337</v>
      </c>
      <c r="D1994" s="99" t="s">
        <v>1682</v>
      </c>
      <c r="E1994" s="98">
        <v>480000</v>
      </c>
      <c r="F1994" s="95"/>
      <c r="H1994" s="98">
        <v>480000</v>
      </c>
    </row>
    <row r="1995" spans="1:8" s="1" customFormat="1" x14ac:dyDescent="0.25">
      <c r="A1995" s="96">
        <v>287</v>
      </c>
      <c r="B1995" s="19" t="s">
        <v>3675</v>
      </c>
      <c r="C1995" s="97" t="s">
        <v>3260</v>
      </c>
      <c r="D1995" s="99" t="s">
        <v>3220</v>
      </c>
      <c r="E1995" s="98">
        <v>640000</v>
      </c>
      <c r="F1995" s="95"/>
      <c r="H1995" s="98">
        <v>640000</v>
      </c>
    </row>
    <row r="1996" spans="1:8" s="1" customFormat="1" x14ac:dyDescent="0.25">
      <c r="A1996" s="96">
        <v>288</v>
      </c>
      <c r="B1996" s="19" t="s">
        <v>3676</v>
      </c>
      <c r="C1996" s="97" t="s">
        <v>1652</v>
      </c>
      <c r="D1996" s="99" t="s">
        <v>1682</v>
      </c>
      <c r="E1996" s="98">
        <v>480000</v>
      </c>
      <c r="F1996" s="95"/>
      <c r="H1996" s="98">
        <v>480000</v>
      </c>
    </row>
    <row r="1997" spans="1:8" s="1" customFormat="1" x14ac:dyDescent="0.25">
      <c r="A1997" s="96">
        <v>289</v>
      </c>
      <c r="B1997" s="19" t="s">
        <v>3677</v>
      </c>
      <c r="C1997" s="97" t="s">
        <v>1903</v>
      </c>
      <c r="D1997" s="99" t="s">
        <v>1682</v>
      </c>
      <c r="E1997" s="98">
        <v>480000</v>
      </c>
      <c r="F1997" s="95"/>
      <c r="H1997" s="98">
        <v>480000</v>
      </c>
    </row>
    <row r="1998" spans="1:8" s="1" customFormat="1" x14ac:dyDescent="0.25">
      <c r="A1998" s="96">
        <v>290</v>
      </c>
      <c r="B1998" s="19" t="s">
        <v>3678</v>
      </c>
      <c r="C1998" s="97" t="s">
        <v>1324</v>
      </c>
      <c r="D1998" s="99" t="s">
        <v>1682</v>
      </c>
      <c r="E1998" s="98">
        <v>480000</v>
      </c>
      <c r="F1998" s="95"/>
      <c r="H1998" s="98">
        <v>480000</v>
      </c>
    </row>
    <row r="1999" spans="1:8" s="1" customFormat="1" x14ac:dyDescent="0.25">
      <c r="A1999" s="96">
        <v>291</v>
      </c>
      <c r="B1999" s="19" t="s">
        <v>3679</v>
      </c>
      <c r="C1999" s="97" t="s">
        <v>1323</v>
      </c>
      <c r="D1999" s="99" t="s">
        <v>1682</v>
      </c>
      <c r="E1999" s="98">
        <v>480000</v>
      </c>
      <c r="F1999" s="95"/>
      <c r="H1999" s="98">
        <v>480000</v>
      </c>
    </row>
    <row r="2000" spans="1:8" s="1" customFormat="1" x14ac:dyDescent="0.25">
      <c r="A2000" s="96">
        <v>292</v>
      </c>
      <c r="B2000" s="19" t="s">
        <v>3680</v>
      </c>
      <c r="C2000" s="97" t="s">
        <v>1326</v>
      </c>
      <c r="D2000" s="99" t="s">
        <v>1682</v>
      </c>
      <c r="E2000" s="98">
        <v>480000</v>
      </c>
      <c r="F2000" s="95"/>
      <c r="H2000" s="98">
        <v>480000</v>
      </c>
    </row>
    <row r="2001" spans="1:8" s="1" customFormat="1" x14ac:dyDescent="0.25">
      <c r="A2001" s="96">
        <v>293</v>
      </c>
      <c r="B2001" s="19" t="s">
        <v>3681</v>
      </c>
      <c r="C2001" s="97" t="s">
        <v>1327</v>
      </c>
      <c r="D2001" s="99" t="s">
        <v>1682</v>
      </c>
      <c r="E2001" s="98">
        <v>480000</v>
      </c>
      <c r="F2001" s="95"/>
      <c r="H2001" s="98">
        <v>480000</v>
      </c>
    </row>
    <row r="2002" spans="1:8" s="1" customFormat="1" x14ac:dyDescent="0.25">
      <c r="A2002" s="96">
        <v>294</v>
      </c>
      <c r="B2002" s="19" t="s">
        <v>3682</v>
      </c>
      <c r="C2002" s="97" t="s">
        <v>1309</v>
      </c>
      <c r="D2002" s="99" t="s">
        <v>1682</v>
      </c>
      <c r="E2002" s="98">
        <v>480000</v>
      </c>
      <c r="F2002" s="95"/>
      <c r="H2002" s="98">
        <v>480000</v>
      </c>
    </row>
    <row r="2003" spans="1:8" s="1" customFormat="1" x14ac:dyDescent="0.25">
      <c r="A2003" s="96">
        <v>295</v>
      </c>
      <c r="B2003" s="19" t="s">
        <v>3683</v>
      </c>
      <c r="C2003" s="97" t="s">
        <v>1325</v>
      </c>
      <c r="D2003" s="99" t="s">
        <v>1682</v>
      </c>
      <c r="E2003" s="98">
        <v>480000</v>
      </c>
      <c r="F2003" s="95"/>
      <c r="H2003" s="98">
        <v>480000</v>
      </c>
    </row>
    <row r="2004" spans="1:8" s="1" customFormat="1" x14ac:dyDescent="0.25">
      <c r="A2004" s="96">
        <v>296</v>
      </c>
      <c r="B2004" s="19" t="s">
        <v>3684</v>
      </c>
      <c r="C2004" s="97" t="s">
        <v>3338</v>
      </c>
      <c r="D2004" s="99" t="s">
        <v>1682</v>
      </c>
      <c r="E2004" s="98">
        <v>480000</v>
      </c>
      <c r="F2004" s="95"/>
      <c r="H2004" s="98">
        <v>480000</v>
      </c>
    </row>
    <row r="2005" spans="1:8" s="1" customFormat="1" x14ac:dyDescent="0.25">
      <c r="A2005" s="96">
        <v>297</v>
      </c>
      <c r="B2005" s="19" t="s">
        <v>3685</v>
      </c>
      <c r="C2005" s="97" t="s">
        <v>1381</v>
      </c>
      <c r="D2005" s="99" t="s">
        <v>1682</v>
      </c>
      <c r="E2005" s="98">
        <v>480000</v>
      </c>
      <c r="F2005" s="95"/>
      <c r="H2005" s="98">
        <v>480000</v>
      </c>
    </row>
    <row r="2006" spans="1:8" s="1" customFormat="1" x14ac:dyDescent="0.25">
      <c r="A2006" s="96">
        <v>298</v>
      </c>
      <c r="B2006" s="19" t="s">
        <v>3686</v>
      </c>
      <c r="C2006" s="97" t="s">
        <v>2955</v>
      </c>
      <c r="D2006" s="99" t="s">
        <v>1682</v>
      </c>
      <c r="E2006" s="98">
        <v>480000</v>
      </c>
      <c r="F2006" s="95"/>
      <c r="H2006" s="98">
        <v>480000</v>
      </c>
    </row>
    <row r="2007" spans="1:8" s="1" customFormat="1" x14ac:dyDescent="0.25">
      <c r="A2007" s="96">
        <v>299</v>
      </c>
      <c r="B2007" s="19" t="s">
        <v>3687</v>
      </c>
      <c r="C2007" s="97" t="s">
        <v>1451</v>
      </c>
      <c r="D2007" s="99" t="s">
        <v>1682</v>
      </c>
      <c r="E2007" s="98">
        <v>480000</v>
      </c>
      <c r="F2007" s="95"/>
      <c r="H2007" s="98">
        <v>480000</v>
      </c>
    </row>
    <row r="2008" spans="1:8" s="1" customFormat="1" x14ac:dyDescent="0.25">
      <c r="A2008" s="96">
        <v>300</v>
      </c>
      <c r="B2008" s="19" t="s">
        <v>3688</v>
      </c>
      <c r="C2008" s="97" t="s">
        <v>2972</v>
      </c>
      <c r="D2008" s="99" t="s">
        <v>1682</v>
      </c>
      <c r="E2008" s="98">
        <v>480000</v>
      </c>
      <c r="F2008" s="95"/>
      <c r="H2008" s="98">
        <v>480000</v>
      </c>
    </row>
    <row r="2009" spans="1:8" s="1" customFormat="1" x14ac:dyDescent="0.25">
      <c r="A2009" s="96">
        <v>301</v>
      </c>
      <c r="B2009" s="19" t="s">
        <v>3689</v>
      </c>
      <c r="C2009" s="97" t="s">
        <v>3339</v>
      </c>
      <c r="D2009" s="99" t="s">
        <v>3220</v>
      </c>
      <c r="E2009" s="98">
        <v>640000</v>
      </c>
      <c r="F2009" s="95"/>
      <c r="H2009" s="98">
        <v>640000</v>
      </c>
    </row>
    <row r="2010" spans="1:8" s="1" customFormat="1" x14ac:dyDescent="0.25">
      <c r="A2010" s="96">
        <v>302</v>
      </c>
      <c r="B2010" s="19" t="s">
        <v>3690</v>
      </c>
      <c r="C2010" s="97" t="s">
        <v>3340</v>
      </c>
      <c r="D2010" s="99" t="s">
        <v>1682</v>
      </c>
      <c r="E2010" s="98">
        <v>480000</v>
      </c>
      <c r="F2010" s="95"/>
      <c r="H2010" s="98">
        <v>480000</v>
      </c>
    </row>
    <row r="2011" spans="1:8" s="1" customFormat="1" x14ac:dyDescent="0.25">
      <c r="A2011" s="96">
        <v>303</v>
      </c>
      <c r="B2011" s="19" t="s">
        <v>3691</v>
      </c>
      <c r="C2011" s="97" t="s">
        <v>292</v>
      </c>
      <c r="D2011" s="99" t="s">
        <v>1682</v>
      </c>
      <c r="E2011" s="98">
        <v>480000</v>
      </c>
      <c r="F2011" s="95"/>
      <c r="H2011" s="98">
        <v>480000</v>
      </c>
    </row>
    <row r="2012" spans="1:8" s="1" customFormat="1" x14ac:dyDescent="0.25">
      <c r="A2012" s="96">
        <v>304</v>
      </c>
      <c r="B2012" s="19" t="s">
        <v>3692</v>
      </c>
      <c r="C2012" s="97" t="s">
        <v>296</v>
      </c>
      <c r="D2012" s="99" t="s">
        <v>1682</v>
      </c>
      <c r="E2012" s="98">
        <v>480000</v>
      </c>
      <c r="F2012" s="95"/>
      <c r="H2012" s="98">
        <v>480000</v>
      </c>
    </row>
    <row r="2013" spans="1:8" s="1" customFormat="1" x14ac:dyDescent="0.25">
      <c r="A2013" s="96">
        <v>305</v>
      </c>
      <c r="B2013" s="19" t="s">
        <v>3693</v>
      </c>
      <c r="C2013" s="97" t="s">
        <v>1450</v>
      </c>
      <c r="D2013" s="99" t="s">
        <v>1682</v>
      </c>
      <c r="E2013" s="98">
        <v>480000</v>
      </c>
      <c r="F2013" s="95"/>
      <c r="H2013" s="98">
        <v>480000</v>
      </c>
    </row>
    <row r="2014" spans="1:8" s="1" customFormat="1" x14ac:dyDescent="0.25">
      <c r="A2014" s="96">
        <v>306</v>
      </c>
      <c r="B2014" s="19" t="s">
        <v>3694</v>
      </c>
      <c r="C2014" s="97" t="s">
        <v>3341</v>
      </c>
      <c r="D2014" s="99" t="s">
        <v>1682</v>
      </c>
      <c r="E2014" s="98">
        <v>480000</v>
      </c>
      <c r="F2014" s="95"/>
      <c r="H2014" s="98">
        <v>480000</v>
      </c>
    </row>
    <row r="2015" spans="1:8" s="1" customFormat="1" x14ac:dyDescent="0.25">
      <c r="A2015" s="96">
        <v>307</v>
      </c>
      <c r="B2015" s="19" t="s">
        <v>3695</v>
      </c>
      <c r="C2015" s="97" t="s">
        <v>3342</v>
      </c>
      <c r="D2015" s="99" t="s">
        <v>1682</v>
      </c>
      <c r="E2015" s="98">
        <v>480000</v>
      </c>
      <c r="F2015" s="95"/>
      <c r="H2015" s="98">
        <v>480000</v>
      </c>
    </row>
    <row r="2016" spans="1:8" s="1" customFormat="1" x14ac:dyDescent="0.25">
      <c r="A2016" s="96">
        <v>308</v>
      </c>
      <c r="B2016" s="19" t="s">
        <v>3696</v>
      </c>
      <c r="C2016" s="97" t="s">
        <v>1483</v>
      </c>
      <c r="D2016" s="99" t="s">
        <v>1682</v>
      </c>
      <c r="E2016" s="98">
        <v>480000</v>
      </c>
      <c r="F2016" s="95"/>
      <c r="H2016" s="98">
        <v>480000</v>
      </c>
    </row>
    <row r="2017" spans="1:10" s="1" customFormat="1" x14ac:dyDescent="0.25">
      <c r="A2017" s="96">
        <v>309</v>
      </c>
      <c r="B2017" s="19" t="s">
        <v>3697</v>
      </c>
      <c r="C2017" s="97" t="s">
        <v>1557</v>
      </c>
      <c r="D2017" s="99" t="s">
        <v>1682</v>
      </c>
      <c r="E2017" s="98">
        <v>480000</v>
      </c>
      <c r="F2017" s="95"/>
      <c r="H2017" s="98">
        <v>480000</v>
      </c>
    </row>
    <row r="2018" spans="1:10" s="1" customFormat="1" x14ac:dyDescent="0.25">
      <c r="A2018" s="96">
        <v>310</v>
      </c>
      <c r="B2018" s="19" t="s">
        <v>3698</v>
      </c>
      <c r="C2018" s="97" t="s">
        <v>1538</v>
      </c>
      <c r="D2018" s="99" t="s">
        <v>1682</v>
      </c>
      <c r="E2018" s="98">
        <v>480000</v>
      </c>
      <c r="F2018" s="95"/>
      <c r="H2018" s="98">
        <v>480000</v>
      </c>
    </row>
    <row r="2019" spans="1:10" s="1" customFormat="1" x14ac:dyDescent="0.25">
      <c r="A2019" s="96">
        <v>311</v>
      </c>
      <c r="B2019" s="19" t="s">
        <v>3699</v>
      </c>
      <c r="C2019" s="97" t="s">
        <v>3343</v>
      </c>
      <c r="D2019" s="99" t="s">
        <v>1682</v>
      </c>
      <c r="E2019" s="98">
        <v>480000</v>
      </c>
      <c r="F2019" s="95"/>
      <c r="H2019" s="98">
        <v>480000</v>
      </c>
    </row>
    <row r="2020" spans="1:10" s="1" customFormat="1" x14ac:dyDescent="0.25">
      <c r="A2020" s="96">
        <v>312</v>
      </c>
      <c r="B2020" s="19" t="s">
        <v>3700</v>
      </c>
      <c r="C2020" s="97" t="s">
        <v>3344</v>
      </c>
      <c r="D2020" s="99" t="s">
        <v>1682</v>
      </c>
      <c r="E2020" s="98">
        <v>480000</v>
      </c>
      <c r="F2020" s="95"/>
      <c r="H2020" s="98">
        <v>480000</v>
      </c>
    </row>
    <row r="2021" spans="1:10" s="1" customFormat="1" x14ac:dyDescent="0.25">
      <c r="A2021" s="96">
        <v>313</v>
      </c>
      <c r="B2021" s="19" t="s">
        <v>3701</v>
      </c>
      <c r="C2021" s="97" t="s">
        <v>3345</v>
      </c>
      <c r="D2021" s="99" t="s">
        <v>1682</v>
      </c>
      <c r="E2021" s="98">
        <v>480000</v>
      </c>
      <c r="F2021" s="95"/>
      <c r="H2021" s="98">
        <v>480000</v>
      </c>
    </row>
    <row r="2022" spans="1:10" s="1" customFormat="1" x14ac:dyDescent="0.25">
      <c r="A2022" s="96">
        <v>314</v>
      </c>
      <c r="B2022" s="19" t="s">
        <v>3702</v>
      </c>
      <c r="C2022" s="97" t="s">
        <v>1515</v>
      </c>
      <c r="D2022" s="99" t="s">
        <v>1682</v>
      </c>
      <c r="E2022" s="98">
        <v>480000</v>
      </c>
      <c r="F2022" s="95"/>
      <c r="H2022" s="98">
        <v>480000</v>
      </c>
    </row>
    <row r="2023" spans="1:10" s="1" customFormat="1" x14ac:dyDescent="0.25">
      <c r="A2023" s="96">
        <v>315</v>
      </c>
      <c r="B2023" s="19" t="s">
        <v>3703</v>
      </c>
      <c r="C2023" s="97" t="s">
        <v>3346</v>
      </c>
      <c r="D2023" s="99" t="s">
        <v>1682</v>
      </c>
      <c r="E2023" s="98">
        <v>480000</v>
      </c>
      <c r="F2023" s="95"/>
      <c r="H2023" s="98">
        <v>480000</v>
      </c>
    </row>
    <row r="2024" spans="1:10" s="1" customFormat="1" x14ac:dyDescent="0.25">
      <c r="A2024" s="96">
        <v>316</v>
      </c>
      <c r="B2024" s="19" t="s">
        <v>3704</v>
      </c>
      <c r="C2024" s="97" t="s">
        <v>1514</v>
      </c>
      <c r="D2024" s="99" t="s">
        <v>1682</v>
      </c>
      <c r="E2024" s="98">
        <v>480000</v>
      </c>
      <c r="F2024" s="95"/>
      <c r="H2024" s="98">
        <v>480000</v>
      </c>
    </row>
    <row r="2025" spans="1:10" s="1" customFormat="1" x14ac:dyDescent="0.25">
      <c r="A2025" s="96">
        <v>317</v>
      </c>
      <c r="B2025" s="19" t="s">
        <v>3705</v>
      </c>
      <c r="C2025" s="97" t="s">
        <v>1300</v>
      </c>
      <c r="D2025" s="99" t="s">
        <v>1682</v>
      </c>
      <c r="E2025" s="98">
        <v>480000</v>
      </c>
      <c r="F2025" s="95"/>
      <c r="H2025" s="98">
        <v>480000</v>
      </c>
    </row>
    <row r="2026" spans="1:10" s="1" customFormat="1" x14ac:dyDescent="0.25">
      <c r="A2026" s="96">
        <v>318</v>
      </c>
      <c r="B2026" s="19" t="s">
        <v>3706</v>
      </c>
      <c r="C2026" s="97" t="s">
        <v>2990</v>
      </c>
      <c r="D2026" s="99" t="s">
        <v>1682</v>
      </c>
      <c r="E2026" s="98">
        <v>480000</v>
      </c>
      <c r="F2026" s="95"/>
      <c r="H2026" s="98">
        <v>480000</v>
      </c>
    </row>
    <row r="2027" spans="1:10" s="1" customFormat="1" x14ac:dyDescent="0.25">
      <c r="A2027" s="96">
        <v>319</v>
      </c>
      <c r="B2027" s="19" t="s">
        <v>3707</v>
      </c>
      <c r="C2027" s="97" t="s">
        <v>1504</v>
      </c>
      <c r="D2027" s="99" t="s">
        <v>1682</v>
      </c>
      <c r="E2027" s="98">
        <v>480000</v>
      </c>
      <c r="F2027" s="95"/>
      <c r="H2027" s="98">
        <v>480000</v>
      </c>
    </row>
    <row r="2028" spans="1:10" s="1" customFormat="1" x14ac:dyDescent="0.25">
      <c r="A2028" s="96">
        <v>320</v>
      </c>
      <c r="B2028" s="19" t="s">
        <v>3708</v>
      </c>
      <c r="C2028" s="97" t="s">
        <v>1828</v>
      </c>
      <c r="D2028" s="99" t="s">
        <v>1682</v>
      </c>
      <c r="E2028" s="98">
        <v>480000</v>
      </c>
      <c r="F2028" s="95"/>
      <c r="H2028" s="98">
        <v>480000</v>
      </c>
      <c r="J2028" s="1">
        <f>820+840</f>
        <v>1660</v>
      </c>
    </row>
    <row r="2029" spans="1:10" s="1" customFormat="1" x14ac:dyDescent="0.25">
      <c r="A2029" s="96">
        <v>321</v>
      </c>
      <c r="B2029" s="19" t="s">
        <v>3709</v>
      </c>
      <c r="C2029" s="97" t="s">
        <v>1591</v>
      </c>
      <c r="D2029" s="99" t="s">
        <v>1682</v>
      </c>
      <c r="E2029" s="98">
        <v>480000</v>
      </c>
      <c r="F2029" s="95"/>
      <c r="H2029" s="98">
        <v>480000</v>
      </c>
    </row>
    <row r="2030" spans="1:10" s="1" customFormat="1" x14ac:dyDescent="0.25">
      <c r="A2030" s="96">
        <v>322</v>
      </c>
      <c r="B2030" s="19" t="s">
        <v>3710</v>
      </c>
      <c r="C2030" s="97" t="s">
        <v>399</v>
      </c>
      <c r="D2030" s="99" t="s">
        <v>1682</v>
      </c>
      <c r="E2030" s="98">
        <v>480000</v>
      </c>
      <c r="F2030" s="95"/>
      <c r="H2030" s="98">
        <v>480000</v>
      </c>
    </row>
    <row r="2031" spans="1:10" s="1" customFormat="1" x14ac:dyDescent="0.25">
      <c r="A2031" s="96">
        <v>323</v>
      </c>
      <c r="B2031" s="19" t="s">
        <v>3711</v>
      </c>
      <c r="C2031" s="97" t="s">
        <v>400</v>
      </c>
      <c r="D2031" s="99" t="s">
        <v>1682</v>
      </c>
      <c r="E2031" s="98">
        <v>480000</v>
      </c>
      <c r="F2031" s="95"/>
      <c r="H2031" s="98">
        <v>480000</v>
      </c>
    </row>
    <row r="2032" spans="1:10" s="1" customFormat="1" x14ac:dyDescent="0.25">
      <c r="A2032" s="96">
        <v>324</v>
      </c>
      <c r="B2032" s="19" t="s">
        <v>3712</v>
      </c>
      <c r="C2032" s="97" t="s">
        <v>1902</v>
      </c>
      <c r="D2032" s="99" t="s">
        <v>1682</v>
      </c>
      <c r="E2032" s="98">
        <v>480000</v>
      </c>
      <c r="F2032" s="95"/>
      <c r="H2032" s="98">
        <v>480000</v>
      </c>
    </row>
    <row r="2033" spans="1:8" s="1" customFormat="1" x14ac:dyDescent="0.25">
      <c r="A2033" s="96">
        <v>325</v>
      </c>
      <c r="B2033" s="19" t="s">
        <v>3713</v>
      </c>
      <c r="C2033" s="97" t="s">
        <v>1383</v>
      </c>
      <c r="D2033" s="99" t="s">
        <v>1682</v>
      </c>
      <c r="E2033" s="98">
        <v>480000</v>
      </c>
      <c r="F2033" s="95"/>
      <c r="H2033" s="98">
        <v>480000</v>
      </c>
    </row>
    <row r="2034" spans="1:8" s="1" customFormat="1" x14ac:dyDescent="0.25">
      <c r="A2034" s="96">
        <v>326</v>
      </c>
      <c r="B2034" s="19" t="s">
        <v>3714</v>
      </c>
      <c r="C2034" s="97" t="s">
        <v>1385</v>
      </c>
      <c r="D2034" s="99" t="s">
        <v>1682</v>
      </c>
      <c r="E2034" s="98">
        <v>480000</v>
      </c>
      <c r="F2034" s="95"/>
      <c r="H2034" s="98">
        <v>480000</v>
      </c>
    </row>
    <row r="2035" spans="1:8" s="1" customFormat="1" x14ac:dyDescent="0.25">
      <c r="A2035" s="96">
        <v>327</v>
      </c>
      <c r="B2035" s="19" t="s">
        <v>3715</v>
      </c>
      <c r="C2035" s="97" t="s">
        <v>272</v>
      </c>
      <c r="D2035" s="99" t="s">
        <v>1682</v>
      </c>
      <c r="E2035" s="98">
        <v>480000</v>
      </c>
      <c r="F2035" s="95"/>
      <c r="H2035" s="98">
        <v>480000</v>
      </c>
    </row>
    <row r="2036" spans="1:8" s="1" customFormat="1" x14ac:dyDescent="0.25">
      <c r="A2036" s="96">
        <v>328</v>
      </c>
      <c r="B2036" s="19" t="s">
        <v>3716</v>
      </c>
      <c r="C2036" s="97" t="s">
        <v>1675</v>
      </c>
      <c r="D2036" s="99" t="s">
        <v>1682</v>
      </c>
      <c r="E2036" s="98">
        <v>480000</v>
      </c>
      <c r="F2036" s="95"/>
      <c r="H2036" s="98">
        <v>480000</v>
      </c>
    </row>
    <row r="2037" spans="1:8" s="1" customFormat="1" x14ac:dyDescent="0.25">
      <c r="A2037" s="96">
        <v>329</v>
      </c>
      <c r="B2037" s="19" t="s">
        <v>3717</v>
      </c>
      <c r="C2037" s="97" t="s">
        <v>3347</v>
      </c>
      <c r="D2037" s="99" t="s">
        <v>1682</v>
      </c>
      <c r="E2037" s="98">
        <v>480000</v>
      </c>
      <c r="F2037" s="95"/>
      <c r="H2037" s="98">
        <v>480000</v>
      </c>
    </row>
    <row r="2038" spans="1:8" s="1" customFormat="1" x14ac:dyDescent="0.25">
      <c r="A2038" s="96">
        <v>330</v>
      </c>
      <c r="B2038" s="19" t="s">
        <v>3718</v>
      </c>
      <c r="C2038" s="97" t="s">
        <v>201</v>
      </c>
      <c r="D2038" s="99" t="s">
        <v>1682</v>
      </c>
      <c r="E2038" s="98">
        <v>480000</v>
      </c>
      <c r="F2038" s="95"/>
      <c r="H2038" s="98">
        <v>480000</v>
      </c>
    </row>
    <row r="2039" spans="1:8" s="1" customFormat="1" x14ac:dyDescent="0.25">
      <c r="A2039" s="96">
        <v>331</v>
      </c>
      <c r="B2039" s="19" t="s">
        <v>3719</v>
      </c>
      <c r="C2039" s="97" t="s">
        <v>202</v>
      </c>
      <c r="D2039" s="99" t="s">
        <v>1682</v>
      </c>
      <c r="E2039" s="98">
        <v>480000</v>
      </c>
      <c r="F2039" s="95"/>
      <c r="H2039" s="98">
        <v>480000</v>
      </c>
    </row>
    <row r="2040" spans="1:8" s="1" customFormat="1" x14ac:dyDescent="0.25">
      <c r="A2040" s="96">
        <v>332</v>
      </c>
      <c r="B2040" s="19" t="s">
        <v>3720</v>
      </c>
      <c r="C2040" s="97" t="s">
        <v>3348</v>
      </c>
      <c r="D2040" s="99" t="s">
        <v>1682</v>
      </c>
      <c r="E2040" s="98">
        <v>480000</v>
      </c>
      <c r="F2040" s="95"/>
      <c r="H2040" s="98">
        <v>480000</v>
      </c>
    </row>
    <row r="2041" spans="1:8" s="1" customFormat="1" x14ac:dyDescent="0.25">
      <c r="A2041" s="96">
        <v>333</v>
      </c>
      <c r="B2041" s="19" t="s">
        <v>3721</v>
      </c>
      <c r="C2041" s="97" t="s">
        <v>198</v>
      </c>
      <c r="D2041" s="99" t="s">
        <v>1682</v>
      </c>
      <c r="E2041" s="98">
        <v>480000</v>
      </c>
      <c r="F2041" s="95"/>
      <c r="H2041" s="98">
        <v>480000</v>
      </c>
    </row>
    <row r="2042" spans="1:8" s="1" customFormat="1" x14ac:dyDescent="0.25">
      <c r="A2042" s="96">
        <v>334</v>
      </c>
      <c r="B2042" s="19" t="s">
        <v>3722</v>
      </c>
      <c r="C2042" s="97" t="s">
        <v>1346</v>
      </c>
      <c r="D2042" s="99" t="s">
        <v>1682</v>
      </c>
      <c r="E2042" s="98">
        <v>480000</v>
      </c>
      <c r="F2042" s="95"/>
      <c r="H2042" s="98">
        <v>480000</v>
      </c>
    </row>
    <row r="2043" spans="1:8" s="1" customFormat="1" x14ac:dyDescent="0.25">
      <c r="A2043" s="96">
        <v>335</v>
      </c>
      <c r="B2043" s="19" t="s">
        <v>3723</v>
      </c>
      <c r="C2043" s="97" t="s">
        <v>200</v>
      </c>
      <c r="D2043" s="99" t="s">
        <v>1682</v>
      </c>
      <c r="E2043" s="98">
        <v>480000</v>
      </c>
      <c r="F2043" s="95"/>
      <c r="H2043" s="98">
        <v>480000</v>
      </c>
    </row>
    <row r="2044" spans="1:8" s="1" customFormat="1" x14ac:dyDescent="0.25">
      <c r="A2044" s="96">
        <v>336</v>
      </c>
      <c r="B2044" s="19" t="s">
        <v>3724</v>
      </c>
      <c r="C2044" s="97" t="s">
        <v>1344</v>
      </c>
      <c r="D2044" s="99" t="s">
        <v>1682</v>
      </c>
      <c r="E2044" s="98">
        <v>480000</v>
      </c>
      <c r="F2044" s="95"/>
      <c r="H2044" s="98">
        <v>480000</v>
      </c>
    </row>
    <row r="2045" spans="1:8" s="1" customFormat="1" x14ac:dyDescent="0.25">
      <c r="A2045" s="96">
        <v>337</v>
      </c>
      <c r="B2045" s="19" t="s">
        <v>3725</v>
      </c>
      <c r="C2045" s="97" t="s">
        <v>1345</v>
      </c>
      <c r="D2045" s="99" t="s">
        <v>1682</v>
      </c>
      <c r="E2045" s="98">
        <v>480000</v>
      </c>
      <c r="F2045" s="95"/>
      <c r="H2045" s="98">
        <v>480000</v>
      </c>
    </row>
    <row r="2046" spans="1:8" s="1" customFormat="1" x14ac:dyDescent="0.25">
      <c r="A2046" s="96">
        <v>338</v>
      </c>
      <c r="B2046" s="19" t="s">
        <v>3726</v>
      </c>
      <c r="C2046" s="97" t="s">
        <v>1869</v>
      </c>
      <c r="D2046" s="99" t="s">
        <v>1682</v>
      </c>
      <c r="E2046" s="98">
        <v>480000</v>
      </c>
      <c r="F2046" s="95"/>
      <c r="H2046" s="98">
        <v>480000</v>
      </c>
    </row>
    <row r="2047" spans="1:8" s="1" customFormat="1" x14ac:dyDescent="0.25">
      <c r="A2047" s="96">
        <v>339</v>
      </c>
      <c r="B2047" s="19" t="s">
        <v>3727</v>
      </c>
      <c r="C2047" s="97" t="s">
        <v>1500</v>
      </c>
      <c r="D2047" s="99" t="s">
        <v>1682</v>
      </c>
      <c r="E2047" s="98">
        <v>480000</v>
      </c>
      <c r="F2047" s="95"/>
      <c r="H2047" s="98">
        <v>480000</v>
      </c>
    </row>
    <row r="2048" spans="1:8" s="1" customFormat="1" x14ac:dyDescent="0.25">
      <c r="A2048" s="96">
        <v>340</v>
      </c>
      <c r="B2048" s="19" t="s">
        <v>3728</v>
      </c>
      <c r="C2048" s="97" t="s">
        <v>3165</v>
      </c>
      <c r="D2048" s="99" t="s">
        <v>1682</v>
      </c>
      <c r="E2048" s="98">
        <v>480000</v>
      </c>
      <c r="F2048" s="95"/>
      <c r="H2048" s="98">
        <v>480000</v>
      </c>
    </row>
    <row r="2049" spans="1:8" s="1" customFormat="1" x14ac:dyDescent="0.25">
      <c r="A2049" s="96">
        <v>341</v>
      </c>
      <c r="B2049" s="19" t="s">
        <v>3729</v>
      </c>
      <c r="C2049" s="97" t="s">
        <v>3163</v>
      </c>
      <c r="D2049" s="99" t="s">
        <v>1682</v>
      </c>
      <c r="E2049" s="98">
        <v>480000</v>
      </c>
      <c r="F2049" s="95"/>
      <c r="H2049" s="98">
        <v>480000</v>
      </c>
    </row>
    <row r="2050" spans="1:8" s="1" customFormat="1" x14ac:dyDescent="0.25">
      <c r="A2050" s="96">
        <v>342</v>
      </c>
      <c r="B2050" s="19" t="s">
        <v>3730</v>
      </c>
      <c r="C2050" s="97" t="s">
        <v>334</v>
      </c>
      <c r="D2050" s="99" t="s">
        <v>1682</v>
      </c>
      <c r="E2050" s="98">
        <v>480000</v>
      </c>
      <c r="F2050" s="95"/>
      <c r="H2050" s="98">
        <v>480000</v>
      </c>
    </row>
    <row r="2051" spans="1:8" s="1" customFormat="1" x14ac:dyDescent="0.25">
      <c r="A2051" s="96">
        <v>343</v>
      </c>
      <c r="B2051" s="19" t="s">
        <v>3731</v>
      </c>
      <c r="C2051" s="97" t="s">
        <v>333</v>
      </c>
      <c r="D2051" s="99" t="s">
        <v>1682</v>
      </c>
      <c r="E2051" s="98">
        <v>480000</v>
      </c>
      <c r="F2051" s="95"/>
      <c r="H2051" s="98">
        <v>480000</v>
      </c>
    </row>
    <row r="2052" spans="1:8" s="1" customFormat="1" x14ac:dyDescent="0.25">
      <c r="A2052" s="96">
        <v>344</v>
      </c>
      <c r="B2052" s="19" t="s">
        <v>3732</v>
      </c>
      <c r="C2052" s="97" t="s">
        <v>1629</v>
      </c>
      <c r="D2052" s="99" t="s">
        <v>1682</v>
      </c>
      <c r="E2052" s="98">
        <v>480000</v>
      </c>
      <c r="F2052" s="95"/>
      <c r="H2052" s="98">
        <v>480000</v>
      </c>
    </row>
    <row r="2053" spans="1:8" s="1" customFormat="1" x14ac:dyDescent="0.25">
      <c r="A2053" s="96">
        <v>345</v>
      </c>
      <c r="B2053" s="19" t="s">
        <v>3733</v>
      </c>
      <c r="C2053" s="97" t="s">
        <v>3349</v>
      </c>
      <c r="D2053" s="99" t="s">
        <v>1682</v>
      </c>
      <c r="E2053" s="98">
        <v>480000</v>
      </c>
      <c r="F2053" s="95"/>
      <c r="H2053" s="98">
        <v>480000</v>
      </c>
    </row>
    <row r="2054" spans="1:8" s="1" customFormat="1" x14ac:dyDescent="0.25">
      <c r="A2054" s="96">
        <v>346</v>
      </c>
      <c r="B2054" s="19" t="s">
        <v>3734</v>
      </c>
      <c r="C2054" s="97" t="s">
        <v>3894</v>
      </c>
      <c r="D2054" s="99" t="s">
        <v>1682</v>
      </c>
      <c r="E2054" s="98">
        <v>480000</v>
      </c>
      <c r="F2054" s="95"/>
      <c r="H2054" s="98">
        <v>480000</v>
      </c>
    </row>
    <row r="2055" spans="1:8" s="1" customFormat="1" x14ac:dyDescent="0.25">
      <c r="A2055" s="96">
        <v>347</v>
      </c>
      <c r="B2055" s="19" t="s">
        <v>3735</v>
      </c>
      <c r="C2055" s="97" t="s">
        <v>1665</v>
      </c>
      <c r="D2055" s="99" t="s">
        <v>1682</v>
      </c>
      <c r="E2055" s="98">
        <v>480000</v>
      </c>
      <c r="F2055" s="95"/>
      <c r="H2055" s="98">
        <v>480000</v>
      </c>
    </row>
    <row r="2056" spans="1:8" s="1" customFormat="1" x14ac:dyDescent="0.25">
      <c r="A2056" s="96">
        <v>348</v>
      </c>
      <c r="B2056" s="19" t="s">
        <v>3736</v>
      </c>
      <c r="C2056" s="97" t="s">
        <v>261</v>
      </c>
      <c r="D2056" s="99" t="s">
        <v>1682</v>
      </c>
      <c r="E2056" s="98">
        <v>480000</v>
      </c>
      <c r="F2056" s="95"/>
      <c r="H2056" s="98">
        <v>480000</v>
      </c>
    </row>
    <row r="2057" spans="1:8" s="1" customFormat="1" x14ac:dyDescent="0.25">
      <c r="A2057" s="96">
        <v>349</v>
      </c>
      <c r="B2057" s="19" t="s">
        <v>3737</v>
      </c>
      <c r="C2057" s="97" t="s">
        <v>3350</v>
      </c>
      <c r="D2057" s="99" t="s">
        <v>1682</v>
      </c>
      <c r="E2057" s="98">
        <v>480000</v>
      </c>
      <c r="F2057" s="95"/>
      <c r="H2057" s="98">
        <v>480000</v>
      </c>
    </row>
    <row r="2058" spans="1:8" s="1" customFormat="1" x14ac:dyDescent="0.25">
      <c r="A2058" s="96">
        <v>350</v>
      </c>
      <c r="B2058" s="19" t="s">
        <v>3738</v>
      </c>
      <c r="C2058" s="97" t="s">
        <v>3351</v>
      </c>
      <c r="D2058" s="99" t="s">
        <v>1682</v>
      </c>
      <c r="E2058" s="98">
        <v>480000</v>
      </c>
      <c r="F2058" s="95"/>
      <c r="H2058" s="98">
        <v>480000</v>
      </c>
    </row>
    <row r="2059" spans="1:8" s="1" customFormat="1" x14ac:dyDescent="0.25">
      <c r="A2059" s="96">
        <v>351</v>
      </c>
      <c r="B2059" s="19" t="s">
        <v>3739</v>
      </c>
      <c r="C2059" s="97" t="s">
        <v>1519</v>
      </c>
      <c r="D2059" s="99" t="s">
        <v>1682</v>
      </c>
      <c r="E2059" s="98">
        <v>480000</v>
      </c>
      <c r="F2059" s="95"/>
      <c r="H2059" s="98">
        <v>480000</v>
      </c>
    </row>
    <row r="2060" spans="1:8" s="1" customFormat="1" x14ac:dyDescent="0.25">
      <c r="A2060" s="96">
        <v>352</v>
      </c>
      <c r="B2060" s="19" t="s">
        <v>3740</v>
      </c>
      <c r="C2060" s="97" t="s">
        <v>3352</v>
      </c>
      <c r="D2060" s="99" t="s">
        <v>1682</v>
      </c>
      <c r="E2060" s="98">
        <v>480000</v>
      </c>
      <c r="F2060" s="95"/>
      <c r="H2060" s="98">
        <v>480000</v>
      </c>
    </row>
    <row r="2061" spans="1:8" s="1" customFormat="1" x14ac:dyDescent="0.25">
      <c r="A2061" s="96">
        <v>353</v>
      </c>
      <c r="B2061" s="19" t="s">
        <v>3741</v>
      </c>
      <c r="C2061" s="97" t="s">
        <v>3353</v>
      </c>
      <c r="D2061" s="99" t="s">
        <v>1682</v>
      </c>
      <c r="E2061" s="98">
        <v>480000</v>
      </c>
      <c r="F2061" s="95"/>
      <c r="H2061" s="98">
        <v>480000</v>
      </c>
    </row>
    <row r="2062" spans="1:8" s="1" customFormat="1" x14ac:dyDescent="0.25">
      <c r="A2062" s="96">
        <v>354</v>
      </c>
      <c r="B2062" s="19" t="s">
        <v>3742</v>
      </c>
      <c r="C2062" s="97" t="s">
        <v>3354</v>
      </c>
      <c r="D2062" s="99" t="s">
        <v>1682</v>
      </c>
      <c r="E2062" s="98">
        <v>480000</v>
      </c>
      <c r="F2062" s="95"/>
      <c r="H2062" s="98">
        <v>480000</v>
      </c>
    </row>
    <row r="2063" spans="1:8" s="1" customFormat="1" x14ac:dyDescent="0.25">
      <c r="A2063" s="96">
        <v>355</v>
      </c>
      <c r="B2063" s="19" t="s">
        <v>3743</v>
      </c>
      <c r="C2063" s="97" t="s">
        <v>3355</v>
      </c>
      <c r="D2063" s="99" t="s">
        <v>3389</v>
      </c>
      <c r="E2063" s="98">
        <v>820000</v>
      </c>
      <c r="F2063" s="95"/>
      <c r="H2063" s="98">
        <v>820000</v>
      </c>
    </row>
    <row r="2064" spans="1:8" s="1" customFormat="1" x14ac:dyDescent="0.25">
      <c r="A2064" s="96">
        <v>356</v>
      </c>
      <c r="B2064" s="19" t="s">
        <v>3744</v>
      </c>
      <c r="C2064" s="97" t="s">
        <v>1333</v>
      </c>
      <c r="D2064" s="99" t="s">
        <v>1682</v>
      </c>
      <c r="E2064" s="98">
        <v>480000</v>
      </c>
      <c r="F2064" s="95"/>
      <c r="H2064" s="98">
        <v>480000</v>
      </c>
    </row>
    <row r="2065" spans="1:8" s="1" customFormat="1" x14ac:dyDescent="0.25">
      <c r="A2065" s="96">
        <v>357</v>
      </c>
      <c r="B2065" s="19" t="s">
        <v>3745</v>
      </c>
      <c r="C2065" s="97" t="s">
        <v>1644</v>
      </c>
      <c r="D2065" s="99" t="s">
        <v>1682</v>
      </c>
      <c r="E2065" s="98">
        <v>480000</v>
      </c>
      <c r="F2065" s="95"/>
      <c r="H2065" s="98">
        <v>480000</v>
      </c>
    </row>
    <row r="2066" spans="1:8" s="1" customFormat="1" x14ac:dyDescent="0.25">
      <c r="A2066" s="96">
        <v>358</v>
      </c>
      <c r="B2066" s="19" t="s">
        <v>3746</v>
      </c>
      <c r="C2066" s="97" t="s">
        <v>1728</v>
      </c>
      <c r="D2066" s="99" t="s">
        <v>1682</v>
      </c>
      <c r="E2066" s="98">
        <v>480000</v>
      </c>
      <c r="F2066" s="95"/>
      <c r="H2066" s="98">
        <v>480000</v>
      </c>
    </row>
    <row r="2067" spans="1:8" s="1" customFormat="1" x14ac:dyDescent="0.25">
      <c r="A2067" s="96">
        <v>359</v>
      </c>
      <c r="B2067" s="19" t="s">
        <v>3747</v>
      </c>
      <c r="C2067" s="97" t="s">
        <v>3356</v>
      </c>
      <c r="D2067" s="99" t="s">
        <v>1682</v>
      </c>
      <c r="E2067" s="98">
        <v>480000</v>
      </c>
      <c r="F2067" s="95"/>
      <c r="H2067" s="98">
        <v>480000</v>
      </c>
    </row>
    <row r="2068" spans="1:8" s="1" customFormat="1" x14ac:dyDescent="0.25">
      <c r="A2068" s="96">
        <v>360</v>
      </c>
      <c r="B2068" s="19" t="s">
        <v>3748</v>
      </c>
      <c r="C2068" s="97" t="s">
        <v>3357</v>
      </c>
      <c r="D2068" s="99" t="s">
        <v>1682</v>
      </c>
      <c r="E2068" s="98">
        <v>480000</v>
      </c>
      <c r="F2068" s="95"/>
      <c r="H2068" s="98">
        <v>480000</v>
      </c>
    </row>
    <row r="2069" spans="1:8" s="1" customFormat="1" x14ac:dyDescent="0.25">
      <c r="A2069" s="96">
        <v>361</v>
      </c>
      <c r="B2069" s="19" t="s">
        <v>3749</v>
      </c>
      <c r="C2069" s="97" t="s">
        <v>3358</v>
      </c>
      <c r="D2069" s="99" t="s">
        <v>1682</v>
      </c>
      <c r="E2069" s="98">
        <v>480000</v>
      </c>
      <c r="F2069" s="95"/>
      <c r="H2069" s="98">
        <v>480000</v>
      </c>
    </row>
    <row r="2070" spans="1:8" s="1" customFormat="1" x14ac:dyDescent="0.25">
      <c r="A2070" s="96">
        <v>362</v>
      </c>
      <c r="B2070" s="19" t="s">
        <v>3750</v>
      </c>
      <c r="C2070" s="97" t="s">
        <v>1359</v>
      </c>
      <c r="D2070" s="99" t="s">
        <v>1682</v>
      </c>
      <c r="E2070" s="98">
        <v>480000</v>
      </c>
      <c r="F2070" s="95"/>
      <c r="H2070" s="98">
        <v>480000</v>
      </c>
    </row>
    <row r="2071" spans="1:8" s="1" customFormat="1" x14ac:dyDescent="0.25">
      <c r="A2071" s="96">
        <v>363</v>
      </c>
      <c r="B2071" s="19" t="s">
        <v>3751</v>
      </c>
      <c r="C2071" s="97" t="s">
        <v>1358</v>
      </c>
      <c r="D2071" s="99" t="s">
        <v>1682</v>
      </c>
      <c r="E2071" s="98">
        <v>480000</v>
      </c>
      <c r="F2071" s="95"/>
      <c r="H2071" s="98">
        <v>480000</v>
      </c>
    </row>
    <row r="2072" spans="1:8" s="1" customFormat="1" x14ac:dyDescent="0.25">
      <c r="A2072" s="96">
        <v>364</v>
      </c>
      <c r="B2072" s="19" t="s">
        <v>3752</v>
      </c>
      <c r="C2072" s="97" t="s">
        <v>1357</v>
      </c>
      <c r="D2072" s="99" t="s">
        <v>1682</v>
      </c>
      <c r="E2072" s="98">
        <v>480000</v>
      </c>
      <c r="F2072" s="95"/>
      <c r="H2072" s="98">
        <v>480000</v>
      </c>
    </row>
    <row r="2073" spans="1:8" s="1" customFormat="1" x14ac:dyDescent="0.25">
      <c r="A2073" s="96">
        <v>365</v>
      </c>
      <c r="B2073" s="19" t="s">
        <v>3753</v>
      </c>
      <c r="C2073" s="97" t="s">
        <v>1294</v>
      </c>
      <c r="D2073" s="99" t="s">
        <v>1682</v>
      </c>
      <c r="E2073" s="98">
        <v>480000</v>
      </c>
      <c r="F2073" s="95"/>
      <c r="H2073" s="98">
        <v>480000</v>
      </c>
    </row>
    <row r="2074" spans="1:8" s="1" customFormat="1" x14ac:dyDescent="0.25">
      <c r="A2074" s="96">
        <v>366</v>
      </c>
      <c r="B2074" s="19" t="s">
        <v>3754</v>
      </c>
      <c r="C2074" s="97" t="s">
        <v>1343</v>
      </c>
      <c r="D2074" s="99" t="s">
        <v>1682</v>
      </c>
      <c r="E2074" s="98">
        <v>480000</v>
      </c>
      <c r="F2074" s="95"/>
      <c r="H2074" s="98">
        <v>480000</v>
      </c>
    </row>
    <row r="2075" spans="1:8" s="1" customFormat="1" x14ac:dyDescent="0.25">
      <c r="A2075" s="96">
        <v>367</v>
      </c>
      <c r="B2075" s="19" t="s">
        <v>3755</v>
      </c>
      <c r="C2075" s="97" t="s">
        <v>1295</v>
      </c>
      <c r="D2075" s="99" t="s">
        <v>1682</v>
      </c>
      <c r="E2075" s="98">
        <v>480000</v>
      </c>
      <c r="F2075" s="95"/>
      <c r="H2075" s="98">
        <v>480000</v>
      </c>
    </row>
    <row r="2076" spans="1:8" s="1" customFormat="1" x14ac:dyDescent="0.25">
      <c r="A2076" s="96">
        <v>368</v>
      </c>
      <c r="B2076" s="19" t="s">
        <v>3756</v>
      </c>
      <c r="C2076" s="97" t="s">
        <v>3359</v>
      </c>
      <c r="D2076" s="99" t="s">
        <v>1682</v>
      </c>
      <c r="E2076" s="98">
        <v>480000</v>
      </c>
      <c r="F2076" s="95"/>
      <c r="H2076" s="98">
        <v>480000</v>
      </c>
    </row>
    <row r="2077" spans="1:8" s="1" customFormat="1" x14ac:dyDescent="0.25">
      <c r="A2077" s="96">
        <v>369</v>
      </c>
      <c r="B2077" s="19" t="s">
        <v>3757</v>
      </c>
      <c r="C2077" s="97" t="s">
        <v>3360</v>
      </c>
      <c r="D2077" s="99" t="s">
        <v>1682</v>
      </c>
      <c r="E2077" s="98">
        <v>480000</v>
      </c>
      <c r="F2077" s="95"/>
      <c r="H2077" s="98">
        <v>480000</v>
      </c>
    </row>
    <row r="2078" spans="1:8" s="1" customFormat="1" x14ac:dyDescent="0.25">
      <c r="A2078" s="96">
        <v>370</v>
      </c>
      <c r="B2078" s="19" t="s">
        <v>3758</v>
      </c>
      <c r="C2078" s="97" t="s">
        <v>1296</v>
      </c>
      <c r="D2078" s="99" t="s">
        <v>1682</v>
      </c>
      <c r="E2078" s="98">
        <v>480000</v>
      </c>
      <c r="F2078" s="95"/>
      <c r="H2078" s="98">
        <v>480000</v>
      </c>
    </row>
    <row r="2079" spans="1:8" s="1" customFormat="1" x14ac:dyDescent="0.25">
      <c r="A2079" s="96">
        <v>371</v>
      </c>
      <c r="B2079" s="19" t="s">
        <v>3759</v>
      </c>
      <c r="C2079" s="97" t="s">
        <v>312</v>
      </c>
      <c r="D2079" s="99" t="s">
        <v>1682</v>
      </c>
      <c r="E2079" s="98">
        <v>480000</v>
      </c>
      <c r="F2079" s="95"/>
      <c r="H2079" s="98">
        <v>480000</v>
      </c>
    </row>
    <row r="2080" spans="1:8" s="1" customFormat="1" x14ac:dyDescent="0.25">
      <c r="A2080" s="96">
        <v>372</v>
      </c>
      <c r="B2080" s="19" t="s">
        <v>3760</v>
      </c>
      <c r="C2080" s="97" t="s">
        <v>314</v>
      </c>
      <c r="D2080" s="99" t="s">
        <v>1682</v>
      </c>
      <c r="E2080" s="98">
        <v>480000</v>
      </c>
      <c r="F2080" s="95"/>
      <c r="H2080" s="98">
        <v>480000</v>
      </c>
    </row>
    <row r="2081" spans="1:8" s="1" customFormat="1" x14ac:dyDescent="0.25">
      <c r="A2081" s="96">
        <v>373</v>
      </c>
      <c r="B2081" s="19" t="s">
        <v>3761</v>
      </c>
      <c r="C2081" s="97" t="s">
        <v>1334</v>
      </c>
      <c r="D2081" s="99" t="s">
        <v>1682</v>
      </c>
      <c r="E2081" s="98">
        <v>480000</v>
      </c>
      <c r="F2081" s="95"/>
      <c r="H2081" s="98">
        <v>480000</v>
      </c>
    </row>
    <row r="2082" spans="1:8" s="1" customFormat="1" x14ac:dyDescent="0.25">
      <c r="A2082" s="96">
        <v>374</v>
      </c>
      <c r="B2082" s="19" t="s">
        <v>3762</v>
      </c>
      <c r="C2082" s="97" t="s">
        <v>3361</v>
      </c>
      <c r="D2082" s="99" t="s">
        <v>1682</v>
      </c>
      <c r="E2082" s="98">
        <v>480000</v>
      </c>
      <c r="F2082" s="95"/>
      <c r="H2082" s="98">
        <v>480000</v>
      </c>
    </row>
    <row r="2083" spans="1:8" s="1" customFormat="1" x14ac:dyDescent="0.25">
      <c r="A2083" s="96">
        <v>375</v>
      </c>
      <c r="B2083" s="19" t="s">
        <v>3763</v>
      </c>
      <c r="C2083" s="97" t="s">
        <v>1335</v>
      </c>
      <c r="D2083" s="99" t="s">
        <v>1682</v>
      </c>
      <c r="E2083" s="98">
        <v>480000</v>
      </c>
      <c r="F2083" s="95"/>
      <c r="H2083" s="98">
        <v>480000</v>
      </c>
    </row>
    <row r="2084" spans="1:8" s="1" customFormat="1" x14ac:dyDescent="0.25">
      <c r="A2084" s="96">
        <v>376</v>
      </c>
      <c r="B2084" s="19" t="s">
        <v>3764</v>
      </c>
      <c r="C2084" s="97" t="s">
        <v>1332</v>
      </c>
      <c r="D2084" s="99" t="s">
        <v>1682</v>
      </c>
      <c r="E2084" s="98">
        <v>480000</v>
      </c>
      <c r="F2084" s="95"/>
      <c r="H2084" s="98">
        <v>480000</v>
      </c>
    </row>
    <row r="2085" spans="1:8" s="1" customFormat="1" x14ac:dyDescent="0.25">
      <c r="A2085" s="96">
        <v>377</v>
      </c>
      <c r="B2085" s="19" t="s">
        <v>3765</v>
      </c>
      <c r="C2085" s="97" t="s">
        <v>3362</v>
      </c>
      <c r="D2085" s="99" t="s">
        <v>1682</v>
      </c>
      <c r="E2085" s="98">
        <v>480000</v>
      </c>
      <c r="F2085" s="95"/>
      <c r="H2085" s="98">
        <v>480000</v>
      </c>
    </row>
    <row r="2086" spans="1:8" s="1" customFormat="1" x14ac:dyDescent="0.25">
      <c r="A2086" s="96">
        <v>378</v>
      </c>
      <c r="B2086" s="19" t="s">
        <v>3766</v>
      </c>
      <c r="C2086" s="97" t="s">
        <v>252</v>
      </c>
      <c r="D2086" s="99" t="s">
        <v>1682</v>
      </c>
      <c r="E2086" s="98">
        <v>480000</v>
      </c>
      <c r="F2086" s="95"/>
      <c r="H2086" s="98">
        <v>480000</v>
      </c>
    </row>
    <row r="2087" spans="1:8" s="1" customFormat="1" x14ac:dyDescent="0.25">
      <c r="A2087" s="96">
        <v>379</v>
      </c>
      <c r="B2087" s="19" t="s">
        <v>3767</v>
      </c>
      <c r="C2087" s="97" t="s">
        <v>2675</v>
      </c>
      <c r="D2087" s="99" t="s">
        <v>1682</v>
      </c>
      <c r="E2087" s="98">
        <v>480000</v>
      </c>
      <c r="F2087" s="95"/>
      <c r="H2087" s="98">
        <v>480000</v>
      </c>
    </row>
    <row r="2088" spans="1:8" s="1" customFormat="1" x14ac:dyDescent="0.25">
      <c r="A2088" s="96">
        <v>380</v>
      </c>
      <c r="B2088" s="19" t="s">
        <v>3768</v>
      </c>
      <c r="C2088" s="97" t="s">
        <v>357</v>
      </c>
      <c r="D2088" s="99" t="s">
        <v>1682</v>
      </c>
      <c r="E2088" s="98">
        <v>480000</v>
      </c>
      <c r="F2088" s="95"/>
      <c r="H2088" s="98">
        <v>480000</v>
      </c>
    </row>
    <row r="2089" spans="1:8" s="1" customFormat="1" x14ac:dyDescent="0.25">
      <c r="A2089" s="96">
        <v>381</v>
      </c>
      <c r="B2089" s="19" t="s">
        <v>3769</v>
      </c>
      <c r="C2089" s="97" t="s">
        <v>201</v>
      </c>
      <c r="D2089" s="99" t="s">
        <v>1682</v>
      </c>
      <c r="E2089" s="98">
        <v>480000</v>
      </c>
      <c r="F2089" s="95"/>
      <c r="H2089" s="98">
        <v>480000</v>
      </c>
    </row>
    <row r="2090" spans="1:8" s="1" customFormat="1" x14ac:dyDescent="0.25">
      <c r="A2090" s="96">
        <v>382</v>
      </c>
      <c r="B2090" s="19" t="s">
        <v>3770</v>
      </c>
      <c r="C2090" s="97" t="s">
        <v>3363</v>
      </c>
      <c r="D2090" s="99" t="s">
        <v>1682</v>
      </c>
      <c r="E2090" s="98">
        <v>480000</v>
      </c>
      <c r="F2090" s="95"/>
      <c r="H2090" s="98">
        <v>480000</v>
      </c>
    </row>
    <row r="2091" spans="1:8" s="1" customFormat="1" x14ac:dyDescent="0.25">
      <c r="A2091" s="96">
        <v>383</v>
      </c>
      <c r="B2091" s="19" t="s">
        <v>3771</v>
      </c>
      <c r="C2091" s="97" t="s">
        <v>2908</v>
      </c>
      <c r="D2091" s="99" t="s">
        <v>1682</v>
      </c>
      <c r="E2091" s="98">
        <v>480000</v>
      </c>
      <c r="F2091" s="95"/>
      <c r="H2091" s="98">
        <v>480000</v>
      </c>
    </row>
    <row r="2092" spans="1:8" s="1" customFormat="1" x14ac:dyDescent="0.25">
      <c r="A2092" s="96">
        <v>384</v>
      </c>
      <c r="B2092" s="19" t="s">
        <v>3772</v>
      </c>
      <c r="C2092" s="97" t="s">
        <v>3364</v>
      </c>
      <c r="D2092" s="99" t="s">
        <v>1682</v>
      </c>
      <c r="E2092" s="98">
        <v>480000</v>
      </c>
      <c r="F2092" s="95"/>
      <c r="H2092" s="98">
        <v>480000</v>
      </c>
    </row>
    <row r="2093" spans="1:8" s="1" customFormat="1" x14ac:dyDescent="0.25">
      <c r="A2093" s="96">
        <v>385</v>
      </c>
      <c r="B2093" s="19" t="s">
        <v>3773</v>
      </c>
      <c r="C2093" s="97" t="s">
        <v>1531</v>
      </c>
      <c r="D2093" s="99" t="s">
        <v>1682</v>
      </c>
      <c r="E2093" s="98">
        <v>480000</v>
      </c>
      <c r="F2093" s="95"/>
      <c r="H2093" s="98">
        <v>480000</v>
      </c>
    </row>
    <row r="2094" spans="1:8" s="1" customFormat="1" x14ac:dyDescent="0.25">
      <c r="A2094" s="96">
        <v>386</v>
      </c>
      <c r="B2094" s="19" t="s">
        <v>3774</v>
      </c>
      <c r="C2094" s="97" t="s">
        <v>3365</v>
      </c>
      <c r="D2094" s="99" t="s">
        <v>1682</v>
      </c>
      <c r="E2094" s="98">
        <v>480000</v>
      </c>
      <c r="F2094" s="95"/>
      <c r="H2094" s="98">
        <v>480000</v>
      </c>
    </row>
    <row r="2095" spans="1:8" s="1" customFormat="1" x14ac:dyDescent="0.25">
      <c r="A2095" s="96">
        <v>387</v>
      </c>
      <c r="B2095" s="19" t="s">
        <v>3775</v>
      </c>
      <c r="C2095" s="97" t="s">
        <v>3366</v>
      </c>
      <c r="D2095" s="99" t="s">
        <v>1682</v>
      </c>
      <c r="E2095" s="98">
        <v>480000</v>
      </c>
      <c r="F2095" s="95"/>
      <c r="H2095" s="98">
        <v>480000</v>
      </c>
    </row>
    <row r="2096" spans="1:8" s="1" customFormat="1" x14ac:dyDescent="0.25">
      <c r="A2096" s="96">
        <v>388</v>
      </c>
      <c r="B2096" s="19" t="s">
        <v>3776</v>
      </c>
      <c r="C2096" s="97" t="s">
        <v>1387</v>
      </c>
      <c r="D2096" s="99" t="s">
        <v>1682</v>
      </c>
      <c r="E2096" s="98">
        <v>480000</v>
      </c>
      <c r="F2096" s="95"/>
      <c r="H2096" s="98">
        <v>480000</v>
      </c>
    </row>
    <row r="2097" spans="1:8" s="1" customFormat="1" x14ac:dyDescent="0.25">
      <c r="A2097" s="96">
        <v>389</v>
      </c>
      <c r="B2097" s="19" t="s">
        <v>3777</v>
      </c>
      <c r="C2097" s="97" t="s">
        <v>3367</v>
      </c>
      <c r="D2097" s="99" t="s">
        <v>1682</v>
      </c>
      <c r="E2097" s="98">
        <v>480000</v>
      </c>
      <c r="F2097" s="95"/>
      <c r="H2097" s="98">
        <v>480000</v>
      </c>
    </row>
    <row r="2098" spans="1:8" s="1" customFormat="1" x14ac:dyDescent="0.25">
      <c r="A2098" s="96">
        <v>390</v>
      </c>
      <c r="B2098" s="19" t="s">
        <v>3778</v>
      </c>
      <c r="C2098" s="97" t="s">
        <v>3368</v>
      </c>
      <c r="D2098" s="99" t="s">
        <v>1682</v>
      </c>
      <c r="E2098" s="98">
        <v>480000</v>
      </c>
      <c r="F2098" s="95"/>
      <c r="H2098" s="98">
        <v>480000</v>
      </c>
    </row>
    <row r="2099" spans="1:8" s="1" customFormat="1" x14ac:dyDescent="0.25">
      <c r="A2099" s="96">
        <v>391</v>
      </c>
      <c r="B2099" s="19" t="s">
        <v>3779</v>
      </c>
      <c r="C2099" s="97" t="s">
        <v>1375</v>
      </c>
      <c r="D2099" s="99" t="s">
        <v>1682</v>
      </c>
      <c r="E2099" s="98">
        <v>480000</v>
      </c>
      <c r="F2099" s="95"/>
      <c r="H2099" s="98">
        <v>480000</v>
      </c>
    </row>
    <row r="2100" spans="1:8" s="1" customFormat="1" x14ac:dyDescent="0.25">
      <c r="A2100" s="96">
        <v>392</v>
      </c>
      <c r="B2100" s="19" t="s">
        <v>3780</v>
      </c>
      <c r="C2100" s="97" t="s">
        <v>1390</v>
      </c>
      <c r="D2100" s="99" t="s">
        <v>1682</v>
      </c>
      <c r="E2100" s="98">
        <v>480000</v>
      </c>
      <c r="F2100" s="95"/>
      <c r="H2100" s="98">
        <v>480000</v>
      </c>
    </row>
    <row r="2101" spans="1:8" s="1" customFormat="1" x14ac:dyDescent="0.25">
      <c r="A2101" s="96">
        <v>393</v>
      </c>
      <c r="B2101" s="19" t="s">
        <v>3781</v>
      </c>
      <c r="C2101" s="97" t="s">
        <v>1388</v>
      </c>
      <c r="D2101" s="99" t="s">
        <v>1682</v>
      </c>
      <c r="E2101" s="98">
        <v>480000</v>
      </c>
      <c r="F2101" s="95"/>
      <c r="H2101" s="98">
        <v>480000</v>
      </c>
    </row>
    <row r="2102" spans="1:8" s="1" customFormat="1" x14ac:dyDescent="0.25">
      <c r="A2102" s="96">
        <v>394</v>
      </c>
      <c r="B2102" s="19" t="s">
        <v>3782</v>
      </c>
      <c r="C2102" s="97" t="s">
        <v>1391</v>
      </c>
      <c r="D2102" s="99" t="s">
        <v>1682</v>
      </c>
      <c r="E2102" s="98">
        <v>480000</v>
      </c>
      <c r="F2102" s="95"/>
      <c r="H2102" s="98">
        <v>480000</v>
      </c>
    </row>
    <row r="2103" spans="1:8" s="1" customFormat="1" x14ac:dyDescent="0.25">
      <c r="A2103" s="96">
        <v>395</v>
      </c>
      <c r="B2103" s="19" t="s">
        <v>3783</v>
      </c>
      <c r="C2103" s="97" t="s">
        <v>1389</v>
      </c>
      <c r="D2103" s="99" t="s">
        <v>1682</v>
      </c>
      <c r="E2103" s="98">
        <v>480000</v>
      </c>
      <c r="F2103" s="95"/>
      <c r="H2103" s="98">
        <v>480000</v>
      </c>
    </row>
    <row r="2104" spans="1:8" s="1" customFormat="1" x14ac:dyDescent="0.25">
      <c r="A2104" s="96">
        <v>396</v>
      </c>
      <c r="B2104" s="19" t="s">
        <v>3784</v>
      </c>
      <c r="C2104" s="97" t="s">
        <v>1630</v>
      </c>
      <c r="D2104" s="99" t="s">
        <v>1682</v>
      </c>
      <c r="E2104" s="98">
        <v>480000</v>
      </c>
      <c r="F2104" s="95"/>
      <c r="H2104" s="98">
        <v>480000</v>
      </c>
    </row>
    <row r="2105" spans="1:8" s="1" customFormat="1" x14ac:dyDescent="0.25">
      <c r="A2105" s="96">
        <v>397</v>
      </c>
      <c r="B2105" s="19" t="s">
        <v>3785</v>
      </c>
      <c r="C2105" s="97" t="s">
        <v>2979</v>
      </c>
      <c r="D2105" s="99" t="s">
        <v>1682</v>
      </c>
      <c r="E2105" s="98">
        <v>480000</v>
      </c>
      <c r="F2105" s="95"/>
      <c r="H2105" s="98">
        <v>480000</v>
      </c>
    </row>
    <row r="2106" spans="1:8" s="1" customFormat="1" x14ac:dyDescent="0.25">
      <c r="A2106" s="96">
        <v>398</v>
      </c>
      <c r="B2106" s="19" t="s">
        <v>3786</v>
      </c>
      <c r="C2106" s="97" t="s">
        <v>2982</v>
      </c>
      <c r="D2106" s="99" t="s">
        <v>1682</v>
      </c>
      <c r="E2106" s="98">
        <v>480000</v>
      </c>
      <c r="F2106" s="95"/>
      <c r="H2106" s="98">
        <v>480000</v>
      </c>
    </row>
    <row r="2107" spans="1:8" s="1" customFormat="1" x14ac:dyDescent="0.25">
      <c r="A2107" s="96">
        <v>399</v>
      </c>
      <c r="B2107" s="19" t="s">
        <v>3787</v>
      </c>
      <c r="C2107" s="97" t="s">
        <v>1716</v>
      </c>
      <c r="D2107" s="99" t="s">
        <v>1682</v>
      </c>
      <c r="E2107" s="98">
        <v>480000</v>
      </c>
      <c r="F2107" s="95"/>
      <c r="H2107" s="98">
        <v>480000</v>
      </c>
    </row>
    <row r="2108" spans="1:8" s="1" customFormat="1" x14ac:dyDescent="0.25">
      <c r="A2108" s="96">
        <v>400</v>
      </c>
      <c r="B2108" s="19" t="s">
        <v>3788</v>
      </c>
      <c r="C2108" s="97" t="s">
        <v>3369</v>
      </c>
      <c r="D2108" s="99" t="s">
        <v>1682</v>
      </c>
      <c r="E2108" s="98">
        <v>480000</v>
      </c>
      <c r="F2108" s="95"/>
      <c r="H2108" s="98">
        <v>480000</v>
      </c>
    </row>
    <row r="2109" spans="1:8" s="1" customFormat="1" x14ac:dyDescent="0.25">
      <c r="A2109" s="96">
        <v>401</v>
      </c>
      <c r="B2109" s="19" t="s">
        <v>3789</v>
      </c>
      <c r="C2109" s="97" t="s">
        <v>1927</v>
      </c>
      <c r="D2109" s="99" t="s">
        <v>1682</v>
      </c>
      <c r="E2109" s="98">
        <v>480000</v>
      </c>
      <c r="F2109" s="95"/>
      <c r="H2109" s="98">
        <v>480000</v>
      </c>
    </row>
    <row r="2110" spans="1:8" s="1" customFormat="1" x14ac:dyDescent="0.25">
      <c r="A2110" s="96">
        <v>402</v>
      </c>
      <c r="B2110" s="19" t="s">
        <v>3790</v>
      </c>
      <c r="C2110" s="97" t="s">
        <v>3370</v>
      </c>
      <c r="D2110" s="99" t="s">
        <v>1682</v>
      </c>
      <c r="E2110" s="98">
        <v>480000</v>
      </c>
      <c r="F2110" s="95"/>
      <c r="H2110" s="98">
        <v>480000</v>
      </c>
    </row>
    <row r="2111" spans="1:8" s="1" customFormat="1" x14ac:dyDescent="0.25">
      <c r="A2111" s="96">
        <v>403</v>
      </c>
      <c r="B2111" s="19" t="s">
        <v>3791</v>
      </c>
      <c r="C2111" s="97" t="s">
        <v>3371</v>
      </c>
      <c r="D2111" s="99" t="s">
        <v>1682</v>
      </c>
      <c r="E2111" s="98">
        <v>480000</v>
      </c>
      <c r="F2111" s="95"/>
      <c r="H2111" s="98">
        <v>480000</v>
      </c>
    </row>
    <row r="2112" spans="1:8" s="1" customFormat="1" x14ac:dyDescent="0.25">
      <c r="A2112" s="96">
        <v>404</v>
      </c>
      <c r="B2112" s="19" t="s">
        <v>3792</v>
      </c>
      <c r="C2112" s="97" t="s">
        <v>3372</v>
      </c>
      <c r="D2112" s="99" t="s">
        <v>1682</v>
      </c>
      <c r="E2112" s="98">
        <v>480000</v>
      </c>
      <c r="F2112" s="95"/>
      <c r="H2112" s="98">
        <v>480000</v>
      </c>
    </row>
    <row r="2113" spans="1:8" s="1" customFormat="1" x14ac:dyDescent="0.25">
      <c r="A2113" s="96">
        <v>405</v>
      </c>
      <c r="B2113" s="19" t="s">
        <v>3793</v>
      </c>
      <c r="C2113" s="97" t="s">
        <v>1529</v>
      </c>
      <c r="D2113" s="99" t="s">
        <v>1682</v>
      </c>
      <c r="E2113" s="98">
        <v>480000</v>
      </c>
      <c r="F2113" s="95"/>
      <c r="H2113" s="98">
        <v>480000</v>
      </c>
    </row>
    <row r="2114" spans="1:8" s="1" customFormat="1" x14ac:dyDescent="0.25">
      <c r="A2114" s="96">
        <v>406</v>
      </c>
      <c r="B2114" s="19" t="s">
        <v>3794</v>
      </c>
      <c r="C2114" s="97" t="s">
        <v>3373</v>
      </c>
      <c r="D2114" s="99" t="s">
        <v>1682</v>
      </c>
      <c r="E2114" s="98">
        <v>480000</v>
      </c>
      <c r="F2114" s="95"/>
      <c r="H2114" s="98">
        <v>480000</v>
      </c>
    </row>
    <row r="2115" spans="1:8" s="1" customFormat="1" x14ac:dyDescent="0.25">
      <c r="A2115" s="96">
        <v>407</v>
      </c>
      <c r="B2115" s="19" t="s">
        <v>3795</v>
      </c>
      <c r="C2115" s="97" t="s">
        <v>3374</v>
      </c>
      <c r="D2115" s="99" t="s">
        <v>1682</v>
      </c>
      <c r="E2115" s="98">
        <v>480000</v>
      </c>
      <c r="F2115" s="95"/>
      <c r="H2115" s="98">
        <v>480000</v>
      </c>
    </row>
    <row r="2116" spans="1:8" s="1" customFormat="1" x14ac:dyDescent="0.25">
      <c r="A2116" s="96">
        <v>408</v>
      </c>
      <c r="B2116" s="19" t="s">
        <v>3796</v>
      </c>
      <c r="C2116" s="97" t="s">
        <v>1530</v>
      </c>
      <c r="D2116" s="99" t="s">
        <v>1682</v>
      </c>
      <c r="E2116" s="98">
        <v>480000</v>
      </c>
      <c r="F2116" s="95"/>
      <c r="H2116" s="98">
        <v>480000</v>
      </c>
    </row>
    <row r="2117" spans="1:8" s="1" customFormat="1" x14ac:dyDescent="0.25">
      <c r="A2117" s="96">
        <v>409</v>
      </c>
      <c r="B2117" s="19" t="s">
        <v>3797</v>
      </c>
      <c r="C2117" s="97" t="s">
        <v>3375</v>
      </c>
      <c r="D2117" s="99" t="s">
        <v>1682</v>
      </c>
      <c r="E2117" s="98">
        <v>480000</v>
      </c>
      <c r="F2117" s="95"/>
      <c r="H2117" s="98">
        <v>480000</v>
      </c>
    </row>
    <row r="2118" spans="1:8" s="1" customFormat="1" x14ac:dyDescent="0.25">
      <c r="A2118" s="96">
        <v>410</v>
      </c>
      <c r="B2118" s="19" t="s">
        <v>3798</v>
      </c>
      <c r="C2118" s="97" t="s">
        <v>3376</v>
      </c>
      <c r="D2118" s="99" t="s">
        <v>1682</v>
      </c>
      <c r="E2118" s="98">
        <v>480000</v>
      </c>
      <c r="F2118" s="95"/>
      <c r="H2118" s="98">
        <v>480000</v>
      </c>
    </row>
    <row r="2119" spans="1:8" s="1" customFormat="1" x14ac:dyDescent="0.25">
      <c r="A2119" s="96">
        <v>411</v>
      </c>
      <c r="B2119" s="19" t="s">
        <v>3799</v>
      </c>
      <c r="C2119" s="97" t="s">
        <v>3377</v>
      </c>
      <c r="D2119" s="99" t="s">
        <v>1682</v>
      </c>
      <c r="E2119" s="98">
        <v>480000</v>
      </c>
      <c r="F2119" s="95"/>
      <c r="H2119" s="98">
        <v>480000</v>
      </c>
    </row>
    <row r="2120" spans="1:8" s="1" customFormat="1" x14ac:dyDescent="0.25">
      <c r="A2120" s="96">
        <v>412</v>
      </c>
      <c r="B2120" s="19" t="s">
        <v>3800</v>
      </c>
      <c r="C2120" s="97" t="s">
        <v>1302</v>
      </c>
      <c r="D2120" s="99" t="s">
        <v>1682</v>
      </c>
      <c r="E2120" s="98">
        <v>480000</v>
      </c>
      <c r="F2120" s="95"/>
      <c r="H2120" s="98">
        <v>480000</v>
      </c>
    </row>
    <row r="2121" spans="1:8" s="1" customFormat="1" x14ac:dyDescent="0.25">
      <c r="A2121" s="96">
        <v>413</v>
      </c>
      <c r="B2121" s="19" t="s">
        <v>3801</v>
      </c>
      <c r="C2121" s="97" t="s">
        <v>29</v>
      </c>
      <c r="D2121" s="99" t="s">
        <v>1682</v>
      </c>
      <c r="E2121" s="98">
        <v>480000</v>
      </c>
      <c r="F2121" s="95"/>
      <c r="H2121" s="98">
        <v>480000</v>
      </c>
    </row>
    <row r="2122" spans="1:8" s="1" customFormat="1" x14ac:dyDescent="0.25">
      <c r="A2122" s="96">
        <v>414</v>
      </c>
      <c r="B2122" s="19" t="s">
        <v>3802</v>
      </c>
      <c r="C2122" s="97" t="s">
        <v>58</v>
      </c>
      <c r="D2122" s="99" t="s">
        <v>1682</v>
      </c>
      <c r="E2122" s="98">
        <v>480000</v>
      </c>
      <c r="F2122" s="95"/>
      <c r="H2122" s="98">
        <v>480000</v>
      </c>
    </row>
    <row r="2123" spans="1:8" s="1" customFormat="1" x14ac:dyDescent="0.25">
      <c r="A2123" s="96">
        <v>415</v>
      </c>
      <c r="B2123" s="19" t="s">
        <v>3803</v>
      </c>
      <c r="C2123" s="97" t="s">
        <v>96</v>
      </c>
      <c r="D2123" s="99" t="s">
        <v>1682</v>
      </c>
      <c r="E2123" s="98">
        <v>480000</v>
      </c>
      <c r="F2123" s="95"/>
      <c r="H2123" s="98">
        <v>480000</v>
      </c>
    </row>
    <row r="2124" spans="1:8" s="1" customFormat="1" x14ac:dyDescent="0.25">
      <c r="A2124" s="96">
        <v>416</v>
      </c>
      <c r="B2124" s="19" t="s">
        <v>3804</v>
      </c>
      <c r="C2124" s="97" t="s">
        <v>1251</v>
      </c>
      <c r="D2124" s="99" t="s">
        <v>1682</v>
      </c>
      <c r="E2124" s="98">
        <v>480000</v>
      </c>
      <c r="F2124" s="95"/>
      <c r="H2124" s="98">
        <v>480000</v>
      </c>
    </row>
    <row r="2125" spans="1:8" s="1" customFormat="1" x14ac:dyDescent="0.25">
      <c r="A2125" s="96">
        <v>417</v>
      </c>
      <c r="B2125" s="19" t="s">
        <v>3805</v>
      </c>
      <c r="C2125" s="97" t="s">
        <v>2548</v>
      </c>
      <c r="D2125" s="99" t="s">
        <v>1682</v>
      </c>
      <c r="E2125" s="98">
        <v>480000</v>
      </c>
      <c r="F2125" s="95"/>
      <c r="H2125" s="98">
        <v>480000</v>
      </c>
    </row>
    <row r="2126" spans="1:8" s="1" customFormat="1" x14ac:dyDescent="0.25">
      <c r="A2126" s="96">
        <v>418</v>
      </c>
      <c r="B2126" s="19" t="s">
        <v>3806</v>
      </c>
      <c r="C2126" s="97" t="s">
        <v>2966</v>
      </c>
      <c r="D2126" s="99" t="s">
        <v>1682</v>
      </c>
      <c r="E2126" s="98">
        <v>480000</v>
      </c>
      <c r="F2126" s="95"/>
      <c r="H2126" s="98">
        <v>480000</v>
      </c>
    </row>
    <row r="2127" spans="1:8" s="1" customFormat="1" x14ac:dyDescent="0.25">
      <c r="A2127" s="96">
        <v>419</v>
      </c>
      <c r="B2127" s="19" t="s">
        <v>3807</v>
      </c>
      <c r="C2127" s="97" t="s">
        <v>1393</v>
      </c>
      <c r="D2127" s="99" t="s">
        <v>1682</v>
      </c>
      <c r="E2127" s="98">
        <v>480000</v>
      </c>
      <c r="F2127" s="95"/>
      <c r="H2127" s="98">
        <v>480000</v>
      </c>
    </row>
    <row r="2128" spans="1:8" s="1" customFormat="1" x14ac:dyDescent="0.25">
      <c r="A2128" s="96">
        <v>420</v>
      </c>
      <c r="B2128" s="19" t="s">
        <v>3808</v>
      </c>
      <c r="C2128" s="97" t="s">
        <v>1364</v>
      </c>
      <c r="D2128" s="99" t="s">
        <v>1682</v>
      </c>
      <c r="E2128" s="98">
        <v>480000</v>
      </c>
      <c r="F2128" s="95"/>
      <c r="H2128" s="98">
        <v>480000</v>
      </c>
    </row>
    <row r="2129" spans="1:8" s="1" customFormat="1" x14ac:dyDescent="0.25">
      <c r="A2129" s="96">
        <v>421</v>
      </c>
      <c r="B2129" s="19" t="s">
        <v>3809</v>
      </c>
      <c r="C2129" s="97" t="s">
        <v>1919</v>
      </c>
      <c r="D2129" s="99" t="s">
        <v>1682</v>
      </c>
      <c r="E2129" s="98">
        <v>480000</v>
      </c>
      <c r="F2129" s="3"/>
      <c r="H2129" s="98">
        <v>480000</v>
      </c>
    </row>
    <row r="2130" spans="1:8" s="1" customFormat="1" x14ac:dyDescent="0.25">
      <c r="A2130" s="96">
        <v>422</v>
      </c>
      <c r="B2130" s="19" t="s">
        <v>3810</v>
      </c>
      <c r="C2130" s="97" t="s">
        <v>3378</v>
      </c>
      <c r="D2130" s="99" t="s">
        <v>1682</v>
      </c>
      <c r="E2130" s="98">
        <v>480000</v>
      </c>
      <c r="F2130" s="3"/>
      <c r="H2130" s="98">
        <v>480000</v>
      </c>
    </row>
    <row r="2131" spans="1:8" s="1" customFormat="1" x14ac:dyDescent="0.25">
      <c r="A2131" s="96">
        <v>423</v>
      </c>
      <c r="B2131" s="19" t="s">
        <v>3811</v>
      </c>
      <c r="C2131" s="97" t="s">
        <v>32</v>
      </c>
      <c r="D2131" s="99" t="s">
        <v>1682</v>
      </c>
      <c r="E2131" s="98">
        <v>480000</v>
      </c>
      <c r="F2131" s="3"/>
      <c r="H2131" s="98">
        <v>480000</v>
      </c>
    </row>
    <row r="2132" spans="1:8" s="1" customFormat="1" x14ac:dyDescent="0.25">
      <c r="A2132" s="96">
        <v>424</v>
      </c>
      <c r="B2132" s="19" t="s">
        <v>3812</v>
      </c>
      <c r="C2132" s="97" t="s">
        <v>65</v>
      </c>
      <c r="D2132" s="99" t="s">
        <v>1682</v>
      </c>
      <c r="E2132" s="98">
        <v>480000</v>
      </c>
      <c r="F2132" s="3"/>
      <c r="H2132" s="98">
        <v>480000</v>
      </c>
    </row>
    <row r="2133" spans="1:8" s="1" customFormat="1" x14ac:dyDescent="0.25">
      <c r="A2133" s="96">
        <v>425</v>
      </c>
      <c r="B2133" s="19" t="s">
        <v>3813</v>
      </c>
      <c r="C2133" s="97" t="s">
        <v>454</v>
      </c>
      <c r="D2133" s="99" t="s">
        <v>1682</v>
      </c>
      <c r="E2133" s="98">
        <v>480000</v>
      </c>
      <c r="F2133" s="3"/>
      <c r="H2133" s="98">
        <v>480000</v>
      </c>
    </row>
    <row r="2134" spans="1:8" s="1" customFormat="1" x14ac:dyDescent="0.25">
      <c r="A2134" s="96">
        <v>426</v>
      </c>
      <c r="B2134" s="19" t="s">
        <v>3814</v>
      </c>
      <c r="C2134" s="97" t="s">
        <v>3379</v>
      </c>
      <c r="D2134" s="99" t="s">
        <v>3220</v>
      </c>
      <c r="E2134" s="98">
        <v>640000</v>
      </c>
      <c r="F2134" s="3"/>
      <c r="H2134" s="98">
        <v>640000</v>
      </c>
    </row>
    <row r="2135" spans="1:8" s="1" customFormat="1" x14ac:dyDescent="0.25">
      <c r="A2135" s="96">
        <v>427</v>
      </c>
      <c r="B2135" s="19" t="s">
        <v>3815</v>
      </c>
      <c r="C2135" s="97" t="s">
        <v>453</v>
      </c>
      <c r="D2135" s="99" t="s">
        <v>1682</v>
      </c>
      <c r="E2135" s="98">
        <v>480000</v>
      </c>
      <c r="F2135" s="3"/>
      <c r="H2135" s="98">
        <v>480000</v>
      </c>
    </row>
    <row r="2136" spans="1:8" s="1" customFormat="1" x14ac:dyDescent="0.25">
      <c r="A2136" s="96">
        <v>428</v>
      </c>
      <c r="B2136" s="19" t="s">
        <v>3816</v>
      </c>
      <c r="C2136" s="97" t="s">
        <v>23</v>
      </c>
      <c r="D2136" s="99" t="s">
        <v>1682</v>
      </c>
      <c r="E2136" s="98">
        <v>480000</v>
      </c>
      <c r="F2136" s="3"/>
      <c r="H2136" s="98">
        <v>480000</v>
      </c>
    </row>
    <row r="2137" spans="1:8" s="1" customFormat="1" x14ac:dyDescent="0.25">
      <c r="A2137" s="96">
        <v>429</v>
      </c>
      <c r="B2137" s="19" t="s">
        <v>3817</v>
      </c>
      <c r="C2137" s="97" t="s">
        <v>442</v>
      </c>
      <c r="D2137" s="99" t="s">
        <v>1682</v>
      </c>
      <c r="E2137" s="98">
        <v>480000</v>
      </c>
      <c r="F2137" s="3"/>
      <c r="H2137" s="98">
        <v>480000</v>
      </c>
    </row>
    <row r="2138" spans="1:8" s="1" customFormat="1" x14ac:dyDescent="0.25">
      <c r="A2138" s="96">
        <v>430</v>
      </c>
      <c r="B2138" s="19" t="s">
        <v>3818</v>
      </c>
      <c r="C2138" s="97" t="s">
        <v>444</v>
      </c>
      <c r="D2138" s="99" t="s">
        <v>1682</v>
      </c>
      <c r="E2138" s="98">
        <v>480000</v>
      </c>
      <c r="F2138" s="3"/>
      <c r="H2138" s="98">
        <v>480000</v>
      </c>
    </row>
    <row r="2139" spans="1:8" s="1" customFormat="1" x14ac:dyDescent="0.25">
      <c r="A2139" s="96">
        <v>431</v>
      </c>
      <c r="B2139" s="19" t="s">
        <v>3819</v>
      </c>
      <c r="C2139" s="97" t="s">
        <v>397</v>
      </c>
      <c r="D2139" s="99" t="s">
        <v>1682</v>
      </c>
      <c r="E2139" s="98">
        <v>480000</v>
      </c>
      <c r="F2139" s="3"/>
      <c r="H2139" s="98">
        <v>480000</v>
      </c>
    </row>
    <row r="2140" spans="1:8" s="1" customFormat="1" x14ac:dyDescent="0.25">
      <c r="A2140" s="96">
        <v>432</v>
      </c>
      <c r="B2140" s="19" t="s">
        <v>3820</v>
      </c>
      <c r="C2140" s="97" t="s">
        <v>396</v>
      </c>
      <c r="D2140" s="99" t="s">
        <v>1682</v>
      </c>
      <c r="E2140" s="98">
        <v>480000</v>
      </c>
      <c r="F2140" s="3"/>
      <c r="H2140" s="98">
        <v>480000</v>
      </c>
    </row>
    <row r="2141" spans="1:8" s="1" customFormat="1" x14ac:dyDescent="0.25">
      <c r="A2141" s="96">
        <v>433</v>
      </c>
      <c r="B2141" s="19" t="s">
        <v>3821</v>
      </c>
      <c r="C2141" s="97" t="s">
        <v>462</v>
      </c>
      <c r="D2141" s="99" t="s">
        <v>1682</v>
      </c>
      <c r="E2141" s="98">
        <v>480000</v>
      </c>
      <c r="F2141" s="3"/>
      <c r="H2141" s="98">
        <v>480000</v>
      </c>
    </row>
    <row r="2142" spans="1:8" s="1" customFormat="1" x14ac:dyDescent="0.25">
      <c r="A2142" s="96">
        <v>434</v>
      </c>
      <c r="B2142" s="19" t="s">
        <v>3822</v>
      </c>
      <c r="C2142" s="97" t="s">
        <v>1754</v>
      </c>
      <c r="D2142" s="99" t="s">
        <v>1682</v>
      </c>
      <c r="E2142" s="98">
        <v>480000</v>
      </c>
      <c r="F2142" s="3"/>
      <c r="H2142" s="98">
        <v>480000</v>
      </c>
    </row>
    <row r="2143" spans="1:8" s="1" customFormat="1" x14ac:dyDescent="0.25">
      <c r="A2143" s="96">
        <v>435</v>
      </c>
      <c r="B2143" s="19" t="s">
        <v>3823</v>
      </c>
      <c r="C2143" s="97" t="s">
        <v>1855</v>
      </c>
      <c r="D2143" s="99" t="s">
        <v>1682</v>
      </c>
      <c r="E2143" s="98">
        <v>480000</v>
      </c>
      <c r="F2143" s="3"/>
      <c r="H2143" s="98">
        <v>480000</v>
      </c>
    </row>
    <row r="2144" spans="1:8" s="1" customFormat="1" x14ac:dyDescent="0.25">
      <c r="A2144" s="96">
        <v>436</v>
      </c>
      <c r="B2144" s="19" t="s">
        <v>3824</v>
      </c>
      <c r="C2144" s="97" t="s">
        <v>2976</v>
      </c>
      <c r="D2144" s="99" t="s">
        <v>1682</v>
      </c>
      <c r="E2144" s="98">
        <v>480000</v>
      </c>
      <c r="F2144" s="3"/>
      <c r="H2144" s="98">
        <v>480000</v>
      </c>
    </row>
    <row r="2145" spans="1:8" s="1" customFormat="1" x14ac:dyDescent="0.25">
      <c r="A2145" s="96">
        <v>437</v>
      </c>
      <c r="B2145" s="19" t="s">
        <v>3825</v>
      </c>
      <c r="C2145" s="97" t="s">
        <v>192</v>
      </c>
      <c r="D2145" s="99" t="s">
        <v>1682</v>
      </c>
      <c r="E2145" s="98">
        <v>480000</v>
      </c>
      <c r="F2145" s="3"/>
      <c r="H2145" s="98">
        <v>480000</v>
      </c>
    </row>
    <row r="2146" spans="1:8" s="1" customFormat="1" x14ac:dyDescent="0.25">
      <c r="A2146" s="96">
        <v>438</v>
      </c>
      <c r="B2146" s="19" t="s">
        <v>3826</v>
      </c>
      <c r="C2146" s="97" t="s">
        <v>1479</v>
      </c>
      <c r="D2146" s="99" t="s">
        <v>1682</v>
      </c>
      <c r="E2146" s="98">
        <v>480000</v>
      </c>
      <c r="F2146" s="3"/>
      <c r="H2146" s="98">
        <v>480000</v>
      </c>
    </row>
    <row r="2147" spans="1:8" s="1" customFormat="1" x14ac:dyDescent="0.25">
      <c r="A2147" s="96">
        <v>439</v>
      </c>
      <c r="B2147" s="19" t="s">
        <v>3827</v>
      </c>
      <c r="C2147" s="97" t="s">
        <v>1336</v>
      </c>
      <c r="D2147" s="99" t="s">
        <v>1682</v>
      </c>
      <c r="E2147" s="98">
        <v>480000</v>
      </c>
      <c r="F2147" s="3"/>
      <c r="H2147" s="98">
        <v>480000</v>
      </c>
    </row>
    <row r="2148" spans="1:8" s="1" customFormat="1" x14ac:dyDescent="0.25">
      <c r="A2148" s="96">
        <v>440</v>
      </c>
      <c r="B2148" s="19" t="s">
        <v>3828</v>
      </c>
      <c r="C2148" s="97" t="s">
        <v>1720</v>
      </c>
      <c r="D2148" s="99" t="s">
        <v>1682</v>
      </c>
      <c r="E2148" s="98">
        <v>480000</v>
      </c>
      <c r="F2148" s="3"/>
      <c r="H2148" s="98">
        <v>480000</v>
      </c>
    </row>
    <row r="2149" spans="1:8" s="1" customFormat="1" x14ac:dyDescent="0.25">
      <c r="A2149" s="96">
        <v>441</v>
      </c>
      <c r="B2149" s="19" t="s">
        <v>3829</v>
      </c>
      <c r="C2149" s="97" t="s">
        <v>1478</v>
      </c>
      <c r="D2149" s="99" t="s">
        <v>1682</v>
      </c>
      <c r="E2149" s="98">
        <v>480000</v>
      </c>
      <c r="F2149" s="3"/>
      <c r="H2149" s="98">
        <v>480000</v>
      </c>
    </row>
    <row r="2150" spans="1:8" s="1" customFormat="1" x14ac:dyDescent="0.25">
      <c r="A2150" s="96">
        <v>442</v>
      </c>
      <c r="B2150" s="19" t="s">
        <v>3830</v>
      </c>
      <c r="C2150" s="97" t="s">
        <v>3380</v>
      </c>
      <c r="D2150" s="99" t="s">
        <v>1682</v>
      </c>
      <c r="E2150" s="98">
        <v>480000</v>
      </c>
      <c r="F2150" s="3"/>
      <c r="G2150" s="98">
        <v>480000</v>
      </c>
    </row>
    <row r="2151" spans="1:8" s="1" customFormat="1" x14ac:dyDescent="0.25">
      <c r="A2151" s="96">
        <v>443</v>
      </c>
      <c r="B2151" s="19" t="s">
        <v>3831</v>
      </c>
      <c r="C2151" s="97" t="s">
        <v>1640</v>
      </c>
      <c r="D2151" s="99" t="s">
        <v>1682</v>
      </c>
      <c r="E2151" s="98">
        <v>480000</v>
      </c>
      <c r="F2151" s="3"/>
      <c r="G2151" s="98">
        <v>480000</v>
      </c>
    </row>
    <row r="2152" spans="1:8" s="1" customFormat="1" x14ac:dyDescent="0.25">
      <c r="A2152" s="96">
        <v>444</v>
      </c>
      <c r="B2152" s="19" t="s">
        <v>3832</v>
      </c>
      <c r="C2152" s="97" t="s">
        <v>1780</v>
      </c>
      <c r="D2152" s="99" t="s">
        <v>1682</v>
      </c>
      <c r="E2152" s="98">
        <v>480000</v>
      </c>
      <c r="F2152" s="3"/>
      <c r="G2152" s="98">
        <v>480000</v>
      </c>
    </row>
    <row r="2153" spans="1:8" s="1" customFormat="1" x14ac:dyDescent="0.25">
      <c r="A2153" s="96">
        <v>445</v>
      </c>
      <c r="B2153" s="19" t="s">
        <v>3833</v>
      </c>
      <c r="C2153" s="97" t="s">
        <v>1781</v>
      </c>
      <c r="D2153" s="99" t="s">
        <v>1682</v>
      </c>
      <c r="E2153" s="98">
        <v>480000</v>
      </c>
      <c r="F2153" s="3"/>
      <c r="G2153" s="98">
        <v>480000</v>
      </c>
    </row>
    <row r="2154" spans="1:8" s="1" customFormat="1" x14ac:dyDescent="0.25">
      <c r="A2154" s="96">
        <v>446</v>
      </c>
      <c r="B2154" s="19" t="s">
        <v>3834</v>
      </c>
      <c r="C2154" s="97" t="s">
        <v>1784</v>
      </c>
      <c r="D2154" s="99" t="s">
        <v>1682</v>
      </c>
      <c r="E2154" s="98">
        <v>480000</v>
      </c>
      <c r="F2154" s="3"/>
      <c r="G2154" s="98">
        <v>480000</v>
      </c>
    </row>
    <row r="2155" spans="1:8" s="1" customFormat="1" x14ac:dyDescent="0.25">
      <c r="A2155" s="96">
        <v>447</v>
      </c>
      <c r="B2155" s="19" t="s">
        <v>3835</v>
      </c>
      <c r="C2155" s="97" t="s">
        <v>1785</v>
      </c>
      <c r="D2155" s="99" t="s">
        <v>1682</v>
      </c>
      <c r="E2155" s="98">
        <v>480000</v>
      </c>
      <c r="F2155" s="3"/>
      <c r="G2155" s="98">
        <v>480000</v>
      </c>
    </row>
    <row r="2156" spans="1:8" s="1" customFormat="1" x14ac:dyDescent="0.25">
      <c r="A2156" s="96">
        <v>448</v>
      </c>
      <c r="B2156" s="19" t="s">
        <v>3836</v>
      </c>
      <c r="C2156" s="97" t="s">
        <v>1786</v>
      </c>
      <c r="D2156" s="99" t="s">
        <v>1682</v>
      </c>
      <c r="E2156" s="98">
        <v>480000</v>
      </c>
      <c r="F2156" s="3"/>
      <c r="G2156" s="98">
        <v>480000</v>
      </c>
    </row>
    <row r="2157" spans="1:8" s="1" customFormat="1" x14ac:dyDescent="0.25">
      <c r="A2157" s="96">
        <v>449</v>
      </c>
      <c r="B2157" s="19" t="s">
        <v>3837</v>
      </c>
      <c r="C2157" s="97" t="s">
        <v>1787</v>
      </c>
      <c r="D2157" s="99" t="s">
        <v>1682</v>
      </c>
      <c r="E2157" s="98">
        <v>480000</v>
      </c>
      <c r="F2157" s="3"/>
      <c r="G2157" s="98">
        <v>480000</v>
      </c>
    </row>
    <row r="2158" spans="1:8" s="1" customFormat="1" x14ac:dyDescent="0.25">
      <c r="A2158" s="96">
        <v>450</v>
      </c>
      <c r="B2158" s="19" t="s">
        <v>3838</v>
      </c>
      <c r="C2158" s="97" t="s">
        <v>1788</v>
      </c>
      <c r="D2158" s="99" t="s">
        <v>1682</v>
      </c>
      <c r="E2158" s="98">
        <v>480000</v>
      </c>
      <c r="F2158" s="3"/>
      <c r="G2158" s="98">
        <v>480000</v>
      </c>
    </row>
    <row r="2159" spans="1:8" s="1" customFormat="1" x14ac:dyDescent="0.25">
      <c r="A2159" s="96">
        <v>451</v>
      </c>
      <c r="B2159" s="19" t="s">
        <v>3839</v>
      </c>
      <c r="C2159" s="97" t="s">
        <v>1789</v>
      </c>
      <c r="D2159" s="99" t="s">
        <v>1682</v>
      </c>
      <c r="E2159" s="98">
        <v>480000</v>
      </c>
      <c r="F2159" s="3"/>
      <c r="G2159" s="98">
        <v>480000</v>
      </c>
    </row>
    <row r="2160" spans="1:8" s="1" customFormat="1" x14ac:dyDescent="0.25">
      <c r="A2160" s="96">
        <v>452</v>
      </c>
      <c r="B2160" s="19" t="s">
        <v>3840</v>
      </c>
      <c r="C2160" s="97" t="s">
        <v>1809</v>
      </c>
      <c r="D2160" s="99" t="s">
        <v>1682</v>
      </c>
      <c r="E2160" s="98">
        <v>480000</v>
      </c>
      <c r="F2160" s="3"/>
      <c r="G2160" s="98">
        <v>480000</v>
      </c>
    </row>
    <row r="2161" spans="1:7" s="1" customFormat="1" x14ac:dyDescent="0.25">
      <c r="A2161" s="96">
        <v>453</v>
      </c>
      <c r="B2161" s="19" t="s">
        <v>3841</v>
      </c>
      <c r="C2161" s="97" t="s">
        <v>1790</v>
      </c>
      <c r="D2161" s="99" t="s">
        <v>1682</v>
      </c>
      <c r="E2161" s="98">
        <v>480000</v>
      </c>
      <c r="F2161" s="3"/>
      <c r="G2161" s="98">
        <v>480000</v>
      </c>
    </row>
    <row r="2162" spans="1:7" s="1" customFormat="1" x14ac:dyDescent="0.25">
      <c r="A2162" s="96">
        <v>454</v>
      </c>
      <c r="B2162" s="19" t="s">
        <v>3842</v>
      </c>
      <c r="C2162" s="97" t="s">
        <v>1791</v>
      </c>
      <c r="D2162" s="99" t="s">
        <v>1682</v>
      </c>
      <c r="E2162" s="98">
        <v>480000</v>
      </c>
      <c r="F2162" s="3"/>
      <c r="G2162" s="98">
        <v>480000</v>
      </c>
    </row>
    <row r="2163" spans="1:7" s="1" customFormat="1" x14ac:dyDescent="0.25">
      <c r="A2163" s="96">
        <v>455</v>
      </c>
      <c r="B2163" s="19" t="s">
        <v>3843</v>
      </c>
      <c r="C2163" s="97" t="s">
        <v>1792</v>
      </c>
      <c r="D2163" s="99" t="s">
        <v>1682</v>
      </c>
      <c r="E2163" s="98">
        <v>480000</v>
      </c>
      <c r="F2163" s="3"/>
      <c r="G2163" s="98">
        <v>480000</v>
      </c>
    </row>
    <row r="2164" spans="1:7" s="1" customFormat="1" x14ac:dyDescent="0.25">
      <c r="A2164" s="96">
        <v>456</v>
      </c>
      <c r="B2164" s="19" t="s">
        <v>3844</v>
      </c>
      <c r="C2164" s="97" t="s">
        <v>1793</v>
      </c>
      <c r="D2164" s="99" t="s">
        <v>1682</v>
      </c>
      <c r="E2164" s="98">
        <v>480000</v>
      </c>
      <c r="F2164" s="3"/>
      <c r="G2164" s="98">
        <v>480000</v>
      </c>
    </row>
    <row r="2165" spans="1:7" s="1" customFormat="1" x14ac:dyDescent="0.25">
      <c r="A2165" s="96">
        <v>457</v>
      </c>
      <c r="B2165" s="19" t="s">
        <v>3845</v>
      </c>
      <c r="C2165" s="97" t="s">
        <v>1810</v>
      </c>
      <c r="D2165" s="99" t="s">
        <v>1682</v>
      </c>
      <c r="E2165" s="98">
        <v>480000</v>
      </c>
      <c r="F2165" s="3"/>
      <c r="G2165" s="98">
        <v>480000</v>
      </c>
    </row>
    <row r="2166" spans="1:7" s="1" customFormat="1" x14ac:dyDescent="0.25">
      <c r="A2166" s="96">
        <v>458</v>
      </c>
      <c r="B2166" s="19" t="s">
        <v>3846</v>
      </c>
      <c r="C2166" s="97" t="s">
        <v>1811</v>
      </c>
      <c r="D2166" s="99" t="s">
        <v>1682</v>
      </c>
      <c r="E2166" s="98">
        <v>480000</v>
      </c>
      <c r="F2166" s="3"/>
      <c r="G2166" s="98">
        <v>480000</v>
      </c>
    </row>
    <row r="2167" spans="1:7" s="1" customFormat="1" x14ac:dyDescent="0.25">
      <c r="A2167" s="96">
        <v>459</v>
      </c>
      <c r="B2167" s="19" t="s">
        <v>3847</v>
      </c>
      <c r="C2167" s="97" t="s">
        <v>1812</v>
      </c>
      <c r="D2167" s="99" t="s">
        <v>1682</v>
      </c>
      <c r="E2167" s="98">
        <v>480000</v>
      </c>
      <c r="F2167" s="3"/>
      <c r="G2167" s="98">
        <v>480000</v>
      </c>
    </row>
    <row r="2168" spans="1:7" s="1" customFormat="1" x14ac:dyDescent="0.25">
      <c r="A2168" s="96">
        <v>460</v>
      </c>
      <c r="B2168" s="19" t="s">
        <v>3848</v>
      </c>
      <c r="C2168" s="97" t="s">
        <v>1813</v>
      </c>
      <c r="D2168" s="99" t="s">
        <v>1682</v>
      </c>
      <c r="E2168" s="98">
        <v>480000</v>
      </c>
      <c r="F2168" s="3"/>
      <c r="G2168" s="98">
        <v>480000</v>
      </c>
    </row>
    <row r="2169" spans="1:7" s="1" customFormat="1" x14ac:dyDescent="0.25">
      <c r="A2169" s="96">
        <v>461</v>
      </c>
      <c r="B2169" s="19" t="s">
        <v>3849</v>
      </c>
      <c r="C2169" s="97" t="s">
        <v>1814</v>
      </c>
      <c r="D2169" s="99" t="s">
        <v>1682</v>
      </c>
      <c r="E2169" s="98">
        <v>480000</v>
      </c>
      <c r="F2169" s="3"/>
      <c r="G2169" s="98">
        <v>480000</v>
      </c>
    </row>
    <row r="2170" spans="1:7" s="1" customFormat="1" x14ac:dyDescent="0.25">
      <c r="A2170" s="96">
        <v>462</v>
      </c>
      <c r="B2170" s="19" t="s">
        <v>3850</v>
      </c>
      <c r="C2170" s="97" t="s">
        <v>1820</v>
      </c>
      <c r="D2170" s="99" t="s">
        <v>1682</v>
      </c>
      <c r="E2170" s="98">
        <v>480000</v>
      </c>
      <c r="F2170" s="3"/>
      <c r="G2170" s="98">
        <v>480000</v>
      </c>
    </row>
    <row r="2171" spans="1:7" s="1" customFormat="1" x14ac:dyDescent="0.25">
      <c r="A2171" s="96">
        <v>463</v>
      </c>
      <c r="B2171" s="19" t="s">
        <v>3851</v>
      </c>
      <c r="C2171" s="97" t="s">
        <v>1822</v>
      </c>
      <c r="D2171" s="99" t="s">
        <v>1682</v>
      </c>
      <c r="E2171" s="98">
        <v>480000</v>
      </c>
      <c r="F2171" s="3"/>
      <c r="G2171" s="98">
        <v>480000</v>
      </c>
    </row>
    <row r="2172" spans="1:7" s="1" customFormat="1" x14ac:dyDescent="0.25">
      <c r="A2172" s="96">
        <v>464</v>
      </c>
      <c r="B2172" s="19" t="s">
        <v>3852</v>
      </c>
      <c r="C2172" s="97" t="s">
        <v>1836</v>
      </c>
      <c r="D2172" s="99" t="s">
        <v>1682</v>
      </c>
      <c r="E2172" s="98">
        <v>480000</v>
      </c>
      <c r="F2172" s="3"/>
      <c r="G2172" s="98">
        <v>480000</v>
      </c>
    </row>
    <row r="2173" spans="1:7" s="1" customFormat="1" x14ac:dyDescent="0.25">
      <c r="A2173" s="96">
        <v>465</v>
      </c>
      <c r="B2173" s="19" t="s">
        <v>3853</v>
      </c>
      <c r="C2173" s="97" t="s">
        <v>1838</v>
      </c>
      <c r="D2173" s="99" t="s">
        <v>1682</v>
      </c>
      <c r="E2173" s="98">
        <v>480000</v>
      </c>
      <c r="F2173" s="3"/>
      <c r="G2173" s="98">
        <v>480000</v>
      </c>
    </row>
    <row r="2174" spans="1:7" s="1" customFormat="1" x14ac:dyDescent="0.25">
      <c r="A2174" s="96">
        <v>466</v>
      </c>
      <c r="B2174" s="19" t="s">
        <v>3854</v>
      </c>
      <c r="C2174" s="97" t="s">
        <v>3381</v>
      </c>
      <c r="D2174" s="99" t="s">
        <v>1682</v>
      </c>
      <c r="E2174" s="98">
        <v>480000</v>
      </c>
      <c r="F2174" s="3"/>
      <c r="G2174" s="98">
        <v>480000</v>
      </c>
    </row>
    <row r="2175" spans="1:7" s="1" customFormat="1" x14ac:dyDescent="0.25">
      <c r="A2175" s="96">
        <v>467</v>
      </c>
      <c r="B2175" s="19" t="s">
        <v>3855</v>
      </c>
      <c r="C2175" s="97" t="s">
        <v>1840</v>
      </c>
      <c r="D2175" s="99" t="s">
        <v>1682</v>
      </c>
      <c r="E2175" s="98">
        <v>480000</v>
      </c>
      <c r="F2175" s="3"/>
      <c r="G2175" s="98">
        <v>480000</v>
      </c>
    </row>
    <row r="2176" spans="1:7" s="1" customFormat="1" x14ac:dyDescent="0.25">
      <c r="A2176" s="96">
        <v>468</v>
      </c>
      <c r="B2176" s="19" t="s">
        <v>3856</v>
      </c>
      <c r="C2176" s="97" t="s">
        <v>1841</v>
      </c>
      <c r="D2176" s="99" t="s">
        <v>1682</v>
      </c>
      <c r="E2176" s="98">
        <v>480000</v>
      </c>
      <c r="F2176" s="3"/>
      <c r="G2176" s="98">
        <v>480000</v>
      </c>
    </row>
    <row r="2177" spans="1:8" s="1" customFormat="1" x14ac:dyDescent="0.25">
      <c r="A2177" s="96">
        <v>469</v>
      </c>
      <c r="B2177" s="19" t="s">
        <v>3857</v>
      </c>
      <c r="C2177" s="97" t="s">
        <v>1842</v>
      </c>
      <c r="D2177" s="99" t="s">
        <v>1682</v>
      </c>
      <c r="E2177" s="98">
        <v>480000</v>
      </c>
      <c r="F2177" s="3"/>
      <c r="G2177" s="98">
        <v>480000</v>
      </c>
    </row>
    <row r="2178" spans="1:8" s="1" customFormat="1" x14ac:dyDescent="0.25">
      <c r="A2178" s="96">
        <v>470</v>
      </c>
      <c r="B2178" s="19" t="s">
        <v>3858</v>
      </c>
      <c r="C2178" s="97" t="s">
        <v>1837</v>
      </c>
      <c r="D2178" s="99" t="s">
        <v>1682</v>
      </c>
      <c r="E2178" s="98">
        <v>480000</v>
      </c>
      <c r="F2178" s="3"/>
      <c r="G2178" s="98">
        <v>480000</v>
      </c>
    </row>
    <row r="2179" spans="1:8" s="1" customFormat="1" x14ac:dyDescent="0.25">
      <c r="A2179" s="96">
        <v>471</v>
      </c>
      <c r="B2179" s="19" t="s">
        <v>3859</v>
      </c>
      <c r="C2179" s="97" t="s">
        <v>1539</v>
      </c>
      <c r="D2179" s="99" t="s">
        <v>1682</v>
      </c>
      <c r="E2179" s="98">
        <v>480000</v>
      </c>
      <c r="F2179" s="3"/>
      <c r="G2179" s="98">
        <v>480000</v>
      </c>
    </row>
    <row r="2180" spans="1:8" s="1" customFormat="1" x14ac:dyDescent="0.25">
      <c r="A2180" s="96">
        <v>472</v>
      </c>
      <c r="B2180" s="19" t="s">
        <v>3860</v>
      </c>
      <c r="C2180" s="97" t="s">
        <v>1718</v>
      </c>
      <c r="D2180" s="99" t="s">
        <v>1682</v>
      </c>
      <c r="E2180" s="98">
        <v>480000</v>
      </c>
      <c r="F2180" s="3"/>
      <c r="G2180" s="98">
        <v>480000</v>
      </c>
    </row>
    <row r="2181" spans="1:8" s="1" customFormat="1" x14ac:dyDescent="0.25">
      <c r="A2181" s="96">
        <v>473</v>
      </c>
      <c r="B2181" s="19" t="s">
        <v>3861</v>
      </c>
      <c r="C2181" s="97" t="s">
        <v>477</v>
      </c>
      <c r="D2181" s="99" t="s">
        <v>1682</v>
      </c>
      <c r="E2181" s="98">
        <v>480000</v>
      </c>
      <c r="F2181" s="3"/>
      <c r="G2181" s="98">
        <v>480000</v>
      </c>
    </row>
    <row r="2182" spans="1:8" s="1" customFormat="1" x14ac:dyDescent="0.25">
      <c r="A2182" s="96">
        <v>474</v>
      </c>
      <c r="B2182" s="19" t="s">
        <v>3862</v>
      </c>
      <c r="C2182" s="97" t="s">
        <v>1505</v>
      </c>
      <c r="D2182" s="99" t="s">
        <v>1682</v>
      </c>
      <c r="E2182" s="98">
        <v>480000</v>
      </c>
      <c r="F2182" s="3"/>
      <c r="G2182" s="98">
        <v>480000</v>
      </c>
    </row>
    <row r="2183" spans="1:8" s="1" customFormat="1" x14ac:dyDescent="0.25">
      <c r="A2183" s="96">
        <v>475</v>
      </c>
      <c r="B2183" s="19" t="s">
        <v>3863</v>
      </c>
      <c r="C2183" s="97" t="s">
        <v>1783</v>
      </c>
      <c r="D2183" s="99" t="s">
        <v>1682</v>
      </c>
      <c r="E2183" s="98">
        <v>480000</v>
      </c>
      <c r="F2183" s="3"/>
      <c r="G2183" s="98">
        <v>480000</v>
      </c>
    </row>
    <row r="2184" spans="1:8" s="1" customFormat="1" x14ac:dyDescent="0.25">
      <c r="A2184" s="96">
        <v>476</v>
      </c>
      <c r="B2184" s="19" t="s">
        <v>3864</v>
      </c>
      <c r="C2184" s="97" t="s">
        <v>1579</v>
      </c>
      <c r="D2184" s="99" t="s">
        <v>1682</v>
      </c>
      <c r="E2184" s="98">
        <v>480000</v>
      </c>
      <c r="F2184" s="3"/>
      <c r="H2184" s="98">
        <v>480000</v>
      </c>
    </row>
    <row r="2185" spans="1:8" s="1" customFormat="1" x14ac:dyDescent="0.25">
      <c r="A2185" s="96">
        <v>477</v>
      </c>
      <c r="B2185" s="19" t="s">
        <v>3865</v>
      </c>
      <c r="C2185" s="97" t="s">
        <v>3382</v>
      </c>
      <c r="D2185" s="99" t="s">
        <v>1682</v>
      </c>
      <c r="E2185" s="98">
        <v>480000</v>
      </c>
      <c r="F2185" s="3"/>
      <c r="H2185" s="98">
        <v>480000</v>
      </c>
    </row>
    <row r="2186" spans="1:8" s="1" customFormat="1" x14ac:dyDescent="0.25">
      <c r="A2186" s="96">
        <v>478</v>
      </c>
      <c r="B2186" s="19" t="s">
        <v>3866</v>
      </c>
      <c r="C2186" s="97" t="s">
        <v>57</v>
      </c>
      <c r="D2186" s="99" t="s">
        <v>1682</v>
      </c>
      <c r="E2186" s="98">
        <v>480000</v>
      </c>
      <c r="F2186" s="3"/>
      <c r="H2186" s="98">
        <v>480000</v>
      </c>
    </row>
    <row r="2187" spans="1:8" s="1" customFormat="1" x14ac:dyDescent="0.25">
      <c r="A2187" s="96">
        <v>479</v>
      </c>
      <c r="B2187" s="19" t="s">
        <v>3867</v>
      </c>
      <c r="C2187" s="97" t="s">
        <v>3383</v>
      </c>
      <c r="D2187" s="99" t="s">
        <v>1682</v>
      </c>
      <c r="E2187" s="98">
        <v>480000</v>
      </c>
      <c r="F2187" s="3"/>
      <c r="H2187" s="98">
        <v>480000</v>
      </c>
    </row>
    <row r="2188" spans="1:8" s="1" customFormat="1" x14ac:dyDescent="0.25">
      <c r="A2188" s="96">
        <v>480</v>
      </c>
      <c r="B2188" s="19" t="s">
        <v>3868</v>
      </c>
      <c r="C2188" s="97" t="s">
        <v>3384</v>
      </c>
      <c r="D2188" s="99" t="s">
        <v>1682</v>
      </c>
      <c r="E2188" s="98">
        <v>480000</v>
      </c>
      <c r="F2188" s="3"/>
      <c r="H2188" s="98">
        <v>480000</v>
      </c>
    </row>
    <row r="2189" spans="1:8" s="1" customFormat="1" x14ac:dyDescent="0.25">
      <c r="A2189" s="96">
        <v>481</v>
      </c>
      <c r="B2189" s="19" t="s">
        <v>3869</v>
      </c>
      <c r="C2189" s="97" t="s">
        <v>1582</v>
      </c>
      <c r="D2189" s="99" t="s">
        <v>1682</v>
      </c>
      <c r="E2189" s="98">
        <v>480000</v>
      </c>
      <c r="F2189" s="3"/>
      <c r="H2189" s="98">
        <v>480000</v>
      </c>
    </row>
    <row r="2190" spans="1:8" s="1" customFormat="1" x14ac:dyDescent="0.25">
      <c r="A2190" s="96">
        <v>482</v>
      </c>
      <c r="B2190" s="19" t="s">
        <v>3870</v>
      </c>
      <c r="C2190" s="97" t="s">
        <v>3385</v>
      </c>
      <c r="D2190" s="99" t="s">
        <v>1682</v>
      </c>
      <c r="E2190" s="98">
        <v>480000</v>
      </c>
      <c r="F2190" s="3"/>
      <c r="H2190" s="98">
        <v>480000</v>
      </c>
    </row>
    <row r="2191" spans="1:8" s="1" customFormat="1" x14ac:dyDescent="0.25">
      <c r="A2191" s="96">
        <v>483</v>
      </c>
      <c r="B2191" s="19" t="s">
        <v>3871</v>
      </c>
      <c r="C2191" s="97" t="s">
        <v>3370</v>
      </c>
      <c r="D2191" s="99" t="s">
        <v>1682</v>
      </c>
      <c r="E2191" s="98">
        <v>480000</v>
      </c>
      <c r="F2191" s="3"/>
      <c r="H2191" s="98">
        <v>480000</v>
      </c>
    </row>
    <row r="2192" spans="1:8" s="1" customFormat="1" x14ac:dyDescent="0.25">
      <c r="A2192" s="96">
        <v>484</v>
      </c>
      <c r="B2192" s="19" t="s">
        <v>3872</v>
      </c>
      <c r="C2192" s="97" t="s">
        <v>2652</v>
      </c>
      <c r="D2192" s="99" t="s">
        <v>1682</v>
      </c>
      <c r="E2192" s="98">
        <v>480000</v>
      </c>
      <c r="F2192" s="3"/>
      <c r="H2192" s="98">
        <v>480000</v>
      </c>
    </row>
    <row r="2193" spans="1:8" s="1" customFormat="1" x14ac:dyDescent="0.25">
      <c r="A2193" s="96">
        <v>485</v>
      </c>
      <c r="B2193" s="19" t="s">
        <v>3873</v>
      </c>
      <c r="C2193" s="97" t="s">
        <v>1457</v>
      </c>
      <c r="D2193" s="99" t="s">
        <v>1682</v>
      </c>
      <c r="E2193" s="98">
        <v>480000</v>
      </c>
      <c r="F2193" s="3"/>
      <c r="H2193" s="98">
        <v>480000</v>
      </c>
    </row>
    <row r="2194" spans="1:8" s="1" customFormat="1" x14ac:dyDescent="0.25">
      <c r="A2194" s="96">
        <v>486</v>
      </c>
      <c r="B2194" s="19" t="s">
        <v>3874</v>
      </c>
      <c r="C2194" s="97" t="s">
        <v>3386</v>
      </c>
      <c r="D2194" s="99" t="s">
        <v>1682</v>
      </c>
      <c r="E2194" s="98">
        <v>480000</v>
      </c>
      <c r="F2194" s="3"/>
      <c r="H2194" s="98">
        <v>480000</v>
      </c>
    </row>
    <row r="2195" spans="1:8" s="1" customFormat="1" x14ac:dyDescent="0.25">
      <c r="A2195" s="96">
        <v>487</v>
      </c>
      <c r="B2195" s="19" t="s">
        <v>3875</v>
      </c>
      <c r="C2195" s="97" t="s">
        <v>1460</v>
      </c>
      <c r="D2195" s="99" t="s">
        <v>1682</v>
      </c>
      <c r="E2195" s="98">
        <v>480000</v>
      </c>
      <c r="F2195" s="3"/>
      <c r="H2195" s="98">
        <v>480000</v>
      </c>
    </row>
    <row r="2196" spans="1:8" s="1" customFormat="1" x14ac:dyDescent="0.25">
      <c r="A2196" s="96">
        <v>488</v>
      </c>
      <c r="B2196" s="19" t="s">
        <v>3876</v>
      </c>
      <c r="C2196" s="97" t="s">
        <v>3893</v>
      </c>
      <c r="D2196" s="99" t="s">
        <v>1682</v>
      </c>
      <c r="E2196" s="98">
        <v>480000</v>
      </c>
      <c r="F2196" s="95"/>
      <c r="G2196" s="98">
        <v>480000</v>
      </c>
      <c r="H2196" s="100">
        <f>SUM(H1709:H2195)</f>
        <v>143325000</v>
      </c>
    </row>
    <row r="2197" spans="1:8" s="1" customFormat="1" x14ac:dyDescent="0.25">
      <c r="A2197" s="96">
        <v>489</v>
      </c>
      <c r="B2197" s="19" t="s">
        <v>3877</v>
      </c>
      <c r="C2197" s="97" t="s">
        <v>1589</v>
      </c>
      <c r="D2197" s="99" t="s">
        <v>1682</v>
      </c>
      <c r="E2197" s="98">
        <v>480000</v>
      </c>
      <c r="F2197" s="95"/>
      <c r="G2197" s="98">
        <v>480000</v>
      </c>
      <c r="H2197" s="100"/>
    </row>
    <row r="2198" spans="1:8" s="1" customFormat="1" x14ac:dyDescent="0.25">
      <c r="A2198" s="96">
        <v>490</v>
      </c>
      <c r="B2198" s="19" t="s">
        <v>3878</v>
      </c>
      <c r="C2198" s="97" t="s">
        <v>375</v>
      </c>
      <c r="D2198" s="99" t="s">
        <v>1682</v>
      </c>
      <c r="E2198" s="98">
        <v>480000</v>
      </c>
      <c r="F2198" s="95"/>
      <c r="G2198" s="98">
        <v>480000</v>
      </c>
      <c r="H2198" s="100"/>
    </row>
    <row r="2199" spans="1:8" s="1" customFormat="1" x14ac:dyDescent="0.25">
      <c r="A2199" s="96">
        <v>491</v>
      </c>
      <c r="B2199" s="19" t="s">
        <v>3879</v>
      </c>
      <c r="C2199" s="97" t="s">
        <v>3896</v>
      </c>
      <c r="D2199" s="99" t="s">
        <v>1682</v>
      </c>
      <c r="E2199" s="98">
        <v>480000</v>
      </c>
      <c r="F2199" s="95"/>
      <c r="G2199" s="98">
        <v>480000</v>
      </c>
      <c r="H2199" s="100"/>
    </row>
    <row r="2200" spans="1:8" s="1" customFormat="1" x14ac:dyDescent="0.25">
      <c r="A2200" s="96">
        <v>492</v>
      </c>
      <c r="B2200" s="19" t="s">
        <v>3880</v>
      </c>
      <c r="C2200" s="97" t="s">
        <v>1578</v>
      </c>
      <c r="D2200" s="99" t="s">
        <v>1682</v>
      </c>
      <c r="E2200" s="98">
        <v>480000</v>
      </c>
      <c r="F2200" s="95"/>
      <c r="G2200" s="98">
        <v>480000</v>
      </c>
      <c r="H2200" s="100"/>
    </row>
    <row r="2201" spans="1:8" s="1" customFormat="1" x14ac:dyDescent="0.25">
      <c r="A2201" s="96">
        <v>493</v>
      </c>
      <c r="B2201" s="19" t="s">
        <v>3881</v>
      </c>
      <c r="C2201" s="97" t="s">
        <v>1721</v>
      </c>
      <c r="D2201" s="99" t="s">
        <v>1682</v>
      </c>
      <c r="E2201" s="98">
        <v>480000</v>
      </c>
      <c r="F2201" s="95"/>
      <c r="G2201" s="98">
        <v>480000</v>
      </c>
      <c r="H2201" s="100"/>
    </row>
    <row r="2202" spans="1:8" s="1" customFormat="1" x14ac:dyDescent="0.25">
      <c r="A2202" s="96">
        <v>494</v>
      </c>
      <c r="B2202" s="19" t="s">
        <v>3882</v>
      </c>
      <c r="C2202" s="97" t="s">
        <v>1857</v>
      </c>
      <c r="D2202" s="99" t="s">
        <v>1682</v>
      </c>
      <c r="E2202" s="98">
        <v>480000</v>
      </c>
      <c r="F2202" s="95"/>
      <c r="G2202" s="98">
        <v>480000</v>
      </c>
      <c r="H2202" s="100"/>
    </row>
    <row r="2203" spans="1:8" s="1" customFormat="1" x14ac:dyDescent="0.25">
      <c r="A2203" s="96">
        <v>495</v>
      </c>
      <c r="B2203" s="19" t="s">
        <v>3883</v>
      </c>
      <c r="C2203" s="97" t="s">
        <v>3897</v>
      </c>
      <c r="D2203" s="99" t="s">
        <v>1682</v>
      </c>
      <c r="E2203" s="98">
        <v>480000</v>
      </c>
      <c r="F2203" s="95"/>
      <c r="G2203" s="98">
        <v>480000</v>
      </c>
      <c r="H2203" s="100"/>
    </row>
    <row r="2204" spans="1:8" s="1" customFormat="1" x14ac:dyDescent="0.25">
      <c r="A2204" s="96">
        <v>496</v>
      </c>
      <c r="B2204" s="19" t="s">
        <v>3884</v>
      </c>
      <c r="C2204" s="97" t="s">
        <v>1585</v>
      </c>
      <c r="D2204" s="99" t="s">
        <v>1682</v>
      </c>
      <c r="E2204" s="98">
        <v>480000</v>
      </c>
      <c r="F2204" s="95"/>
      <c r="G2204" s="98">
        <v>480000</v>
      </c>
      <c r="H2204" s="100"/>
    </row>
    <row r="2205" spans="1:8" s="1" customFormat="1" x14ac:dyDescent="0.25">
      <c r="A2205" s="96">
        <v>497</v>
      </c>
      <c r="B2205" s="19" t="s">
        <v>3885</v>
      </c>
      <c r="C2205" s="97" t="s">
        <v>1856</v>
      </c>
      <c r="D2205" s="99" t="s">
        <v>1682</v>
      </c>
      <c r="E2205" s="98">
        <v>480000</v>
      </c>
      <c r="F2205" s="95"/>
      <c r="G2205" s="98">
        <v>480000</v>
      </c>
      <c r="H2205" s="100"/>
    </row>
    <row r="2206" spans="1:8" s="1" customFormat="1" x14ac:dyDescent="0.25">
      <c r="A2206" s="96">
        <v>498</v>
      </c>
      <c r="B2206" s="19" t="s">
        <v>3886</v>
      </c>
      <c r="C2206" s="97" t="s">
        <v>3898</v>
      </c>
      <c r="D2206" s="99" t="s">
        <v>1682</v>
      </c>
      <c r="E2206" s="98">
        <v>480000</v>
      </c>
      <c r="F2206" s="95"/>
      <c r="G2206" s="98">
        <v>480000</v>
      </c>
      <c r="H2206" s="100"/>
    </row>
    <row r="2207" spans="1:8" s="1" customFormat="1" x14ac:dyDescent="0.25">
      <c r="A2207" s="96">
        <v>499</v>
      </c>
      <c r="B2207" s="19" t="s">
        <v>3887</v>
      </c>
      <c r="C2207" s="97" t="s">
        <v>1877</v>
      </c>
      <c r="D2207" s="99" t="s">
        <v>1682</v>
      </c>
      <c r="E2207" s="98">
        <v>480000</v>
      </c>
      <c r="F2207" s="95"/>
      <c r="G2207" s="98">
        <v>480000</v>
      </c>
      <c r="H2207" s="100"/>
    </row>
    <row r="2208" spans="1:8" s="1" customFormat="1" x14ac:dyDescent="0.25">
      <c r="A2208" s="96">
        <v>500</v>
      </c>
      <c r="B2208" s="19" t="s">
        <v>3888</v>
      </c>
      <c r="C2208" s="97" t="s">
        <v>273</v>
      </c>
      <c r="D2208" s="99" t="s">
        <v>1682</v>
      </c>
      <c r="E2208" s="98">
        <v>480000</v>
      </c>
      <c r="F2208" s="95"/>
      <c r="G2208" s="98">
        <v>480000</v>
      </c>
      <c r="H2208" s="100"/>
    </row>
    <row r="2209" spans="1:8" s="1" customFormat="1" x14ac:dyDescent="0.25">
      <c r="A2209" s="96">
        <v>501</v>
      </c>
      <c r="B2209" s="19" t="s">
        <v>3889</v>
      </c>
      <c r="C2209" s="97" t="s">
        <v>1824</v>
      </c>
      <c r="D2209" s="99" t="s">
        <v>1682</v>
      </c>
      <c r="E2209" s="98">
        <v>480000</v>
      </c>
      <c r="F2209" s="95"/>
      <c r="G2209" s="98">
        <v>480000</v>
      </c>
      <c r="H2209" s="100"/>
    </row>
    <row r="2210" spans="1:8" s="1" customFormat="1" x14ac:dyDescent="0.25">
      <c r="A2210" s="96">
        <v>502</v>
      </c>
      <c r="B2210" s="19" t="s">
        <v>3890</v>
      </c>
      <c r="C2210" s="97" t="s">
        <v>1713</v>
      </c>
      <c r="D2210" s="99" t="s">
        <v>1682</v>
      </c>
      <c r="E2210" s="98">
        <v>480000</v>
      </c>
      <c r="F2210" s="95"/>
      <c r="G2210" s="98">
        <v>480000</v>
      </c>
      <c r="H2210" s="100"/>
    </row>
    <row r="2211" spans="1:8" s="1" customFormat="1" x14ac:dyDescent="0.25">
      <c r="A2211" s="96">
        <v>503</v>
      </c>
      <c r="B2211" s="19" t="s">
        <v>3891</v>
      </c>
      <c r="C2211" s="97" t="s">
        <v>1925</v>
      </c>
      <c r="D2211" s="99" t="s">
        <v>1682</v>
      </c>
      <c r="E2211" s="98">
        <v>480000</v>
      </c>
      <c r="F2211" s="95"/>
      <c r="G2211" s="98">
        <v>480000</v>
      </c>
      <c r="H2211" s="100"/>
    </row>
    <row r="2212" spans="1:8" s="1" customFormat="1" x14ac:dyDescent="0.25">
      <c r="A2212" s="96">
        <v>504</v>
      </c>
      <c r="B2212" s="19" t="s">
        <v>3892</v>
      </c>
      <c r="C2212" s="97" t="s">
        <v>1924</v>
      </c>
      <c r="D2212" s="99" t="s">
        <v>1682</v>
      </c>
      <c r="E2212" s="98">
        <v>480000</v>
      </c>
      <c r="F2212" s="95"/>
      <c r="G2212" s="98">
        <v>480000</v>
      </c>
      <c r="H2212" s="100"/>
    </row>
    <row r="2213" spans="1:8" s="1" customFormat="1" x14ac:dyDescent="0.25">
      <c r="A2213" s="96">
        <v>505</v>
      </c>
      <c r="B2213" s="19" t="s">
        <v>3901</v>
      </c>
      <c r="C2213" s="97" t="s">
        <v>1494</v>
      </c>
      <c r="D2213" s="99" t="s">
        <v>1682</v>
      </c>
      <c r="E2213" s="98">
        <v>480000</v>
      </c>
      <c r="F2213" s="95"/>
      <c r="G2213" s="98">
        <v>480000</v>
      </c>
      <c r="H2213" s="100"/>
    </row>
    <row r="2214" spans="1:8" s="1" customFormat="1" x14ac:dyDescent="0.25">
      <c r="A2214" s="96">
        <v>506</v>
      </c>
      <c r="B2214" s="19" t="s">
        <v>3902</v>
      </c>
      <c r="C2214" s="97" t="s">
        <v>1719</v>
      </c>
      <c r="D2214" s="99" t="s">
        <v>1682</v>
      </c>
      <c r="E2214" s="98">
        <v>480000</v>
      </c>
      <c r="F2214" s="95"/>
      <c r="G2214" s="98">
        <v>480000</v>
      </c>
      <c r="H2214" s="100">
        <f>480*4</f>
        <v>1920</v>
      </c>
    </row>
    <row r="2215" spans="1:8" s="1" customFormat="1" x14ac:dyDescent="0.25">
      <c r="A2215" s="96">
        <v>507</v>
      </c>
      <c r="B2215" s="19" t="s">
        <v>3903</v>
      </c>
      <c r="C2215" s="97" t="s">
        <v>3899</v>
      </c>
      <c r="D2215" s="99" t="s">
        <v>3220</v>
      </c>
      <c r="E2215" s="98">
        <v>640000</v>
      </c>
      <c r="F2215" s="95"/>
      <c r="G2215" s="98">
        <v>640000</v>
      </c>
      <c r="H2215" s="100"/>
    </row>
    <row r="2216" spans="1:8" s="1" customFormat="1" x14ac:dyDescent="0.25">
      <c r="A2216" s="96">
        <v>508</v>
      </c>
      <c r="B2216" s="19" t="s">
        <v>3904</v>
      </c>
      <c r="C2216" s="97" t="s">
        <v>1430</v>
      </c>
      <c r="D2216" s="99" t="s">
        <v>1682</v>
      </c>
      <c r="E2216" s="98">
        <v>480000</v>
      </c>
      <c r="F2216" s="95"/>
      <c r="G2216" s="98">
        <v>480000</v>
      </c>
      <c r="H2216" s="100"/>
    </row>
    <row r="2217" spans="1:8" s="1" customFormat="1" x14ac:dyDescent="0.25">
      <c r="A2217" s="96">
        <v>509</v>
      </c>
      <c r="B2217" s="19" t="s">
        <v>3905</v>
      </c>
      <c r="C2217" s="97" t="s">
        <v>1433</v>
      </c>
      <c r="D2217" s="99" t="s">
        <v>1682</v>
      </c>
      <c r="E2217" s="98">
        <v>480000</v>
      </c>
      <c r="F2217" s="95"/>
      <c r="G2217" s="98">
        <v>480000</v>
      </c>
      <c r="H2217" s="100">
        <f>16*350</f>
        <v>5600</v>
      </c>
    </row>
    <row r="2218" spans="1:8" s="1" customFormat="1" x14ac:dyDescent="0.25">
      <c r="A2218" s="96">
        <v>510</v>
      </c>
      <c r="B2218" s="19" t="s">
        <v>3906</v>
      </c>
      <c r="C2218" s="97" t="s">
        <v>2912</v>
      </c>
      <c r="D2218" s="99" t="s">
        <v>1682</v>
      </c>
      <c r="E2218" s="98">
        <v>480000</v>
      </c>
      <c r="F2218" s="95"/>
      <c r="G2218" s="98">
        <v>480000</v>
      </c>
      <c r="H2218" s="100"/>
    </row>
    <row r="2219" spans="1:8" s="1" customFormat="1" x14ac:dyDescent="0.25">
      <c r="A2219" s="96">
        <v>511</v>
      </c>
      <c r="B2219" s="19" t="s">
        <v>3907</v>
      </c>
      <c r="C2219" s="97" t="s">
        <v>3900</v>
      </c>
      <c r="D2219" s="99" t="s">
        <v>1682</v>
      </c>
      <c r="E2219" s="98">
        <v>480000</v>
      </c>
      <c r="F2219" s="95"/>
      <c r="G2219" s="98">
        <v>480000</v>
      </c>
      <c r="H2219" s="100">
        <f>70*16</f>
        <v>1120</v>
      </c>
    </row>
    <row r="2220" spans="1:8" s="1" customFormat="1" x14ac:dyDescent="0.25">
      <c r="A2220" s="96">
        <v>512</v>
      </c>
      <c r="B2220" s="19" t="s">
        <v>3908</v>
      </c>
      <c r="C2220" s="97" t="s">
        <v>3266</v>
      </c>
      <c r="D2220" s="99" t="s">
        <v>1682</v>
      </c>
      <c r="E2220" s="98">
        <v>480000</v>
      </c>
      <c r="F2220" s="95"/>
      <c r="G2220" s="98">
        <v>480000</v>
      </c>
      <c r="H2220" s="100"/>
    </row>
    <row r="2221" spans="1:8" s="1" customFormat="1" x14ac:dyDescent="0.25">
      <c r="A2221" s="96">
        <v>513</v>
      </c>
      <c r="B2221" s="19" t="s">
        <v>3909</v>
      </c>
      <c r="C2221" s="97" t="s">
        <v>280</v>
      </c>
      <c r="D2221" s="99" t="s">
        <v>1682</v>
      </c>
      <c r="E2221" s="98">
        <v>480000</v>
      </c>
      <c r="F2221" s="95"/>
      <c r="G2221" s="98">
        <v>480000</v>
      </c>
      <c r="H2221" s="100"/>
    </row>
    <row r="2222" spans="1:8" s="1" customFormat="1" x14ac:dyDescent="0.25">
      <c r="A2222" s="96">
        <v>514</v>
      </c>
      <c r="B2222" s="19" t="s">
        <v>3910</v>
      </c>
      <c r="C2222" s="97" t="s">
        <v>1847</v>
      </c>
      <c r="D2222" s="99" t="s">
        <v>1682</v>
      </c>
      <c r="E2222" s="98">
        <v>480000</v>
      </c>
      <c r="F2222" s="95"/>
      <c r="G2222" s="98">
        <v>480000</v>
      </c>
      <c r="H2222" s="100"/>
    </row>
    <row r="2223" spans="1:8" s="1" customFormat="1" x14ac:dyDescent="0.25">
      <c r="A2223" s="96">
        <v>515</v>
      </c>
      <c r="B2223" s="19" t="s">
        <v>3911</v>
      </c>
      <c r="C2223" s="97" t="s">
        <v>3939</v>
      </c>
      <c r="D2223" s="99" t="s">
        <v>1682</v>
      </c>
      <c r="E2223" s="98">
        <v>480000</v>
      </c>
      <c r="F2223" s="95"/>
      <c r="G2223" s="98">
        <v>480000</v>
      </c>
      <c r="H2223" s="100"/>
    </row>
    <row r="2224" spans="1:8" s="1" customFormat="1" x14ac:dyDescent="0.25">
      <c r="A2224" s="96">
        <v>516</v>
      </c>
      <c r="B2224" s="19" t="s">
        <v>3912</v>
      </c>
      <c r="C2224" s="97" t="s">
        <v>1884</v>
      </c>
      <c r="D2224" s="99" t="s">
        <v>1682</v>
      </c>
      <c r="E2224" s="98">
        <v>480000</v>
      </c>
      <c r="F2224" s="95"/>
      <c r="G2224" s="98">
        <v>480000</v>
      </c>
      <c r="H2224" s="100"/>
    </row>
    <row r="2225" spans="1:8" s="1" customFormat="1" x14ac:dyDescent="0.25">
      <c r="A2225" s="96">
        <v>517</v>
      </c>
      <c r="B2225" s="19" t="s">
        <v>3913</v>
      </c>
      <c r="C2225" s="97" t="s">
        <v>3940</v>
      </c>
      <c r="D2225" s="99" t="s">
        <v>1682</v>
      </c>
      <c r="E2225" s="98">
        <v>480000</v>
      </c>
      <c r="F2225" s="95"/>
      <c r="G2225" s="98">
        <v>480000</v>
      </c>
      <c r="H2225" s="100"/>
    </row>
    <row r="2226" spans="1:8" s="1" customFormat="1" x14ac:dyDescent="0.25">
      <c r="A2226" s="96">
        <v>518</v>
      </c>
      <c r="B2226" s="19" t="s">
        <v>3914</v>
      </c>
      <c r="C2226" s="97" t="s">
        <v>3941</v>
      </c>
      <c r="D2226" s="99" t="s">
        <v>1682</v>
      </c>
      <c r="E2226" s="98">
        <v>480000</v>
      </c>
      <c r="F2226" s="95"/>
      <c r="G2226" s="98">
        <v>480000</v>
      </c>
      <c r="H2226" s="100"/>
    </row>
    <row r="2227" spans="1:8" s="1" customFormat="1" x14ac:dyDescent="0.25">
      <c r="A2227" s="96">
        <v>519</v>
      </c>
      <c r="B2227" s="19" t="s">
        <v>3915</v>
      </c>
      <c r="C2227" s="97" t="s">
        <v>3942</v>
      </c>
      <c r="D2227" s="99" t="s">
        <v>1682</v>
      </c>
      <c r="E2227" s="98">
        <v>480000</v>
      </c>
      <c r="F2227" s="95"/>
      <c r="G2227" s="98">
        <v>480000</v>
      </c>
      <c r="H2227" s="100"/>
    </row>
    <row r="2228" spans="1:8" s="1" customFormat="1" x14ac:dyDescent="0.25">
      <c r="A2228" s="96">
        <v>520</v>
      </c>
      <c r="B2228" s="19" t="s">
        <v>3916</v>
      </c>
      <c r="C2228" s="97" t="s">
        <v>3943</v>
      </c>
      <c r="D2228" s="99" t="s">
        <v>1682</v>
      </c>
      <c r="E2228" s="98">
        <v>480000</v>
      </c>
      <c r="F2228" s="95"/>
      <c r="G2228" s="98">
        <v>480000</v>
      </c>
      <c r="H2228" s="100"/>
    </row>
    <row r="2229" spans="1:8" s="1" customFormat="1" x14ac:dyDescent="0.25">
      <c r="A2229" s="96">
        <v>521</v>
      </c>
      <c r="B2229" s="19" t="s">
        <v>3917</v>
      </c>
      <c r="C2229" s="97" t="s">
        <v>1625</v>
      </c>
      <c r="D2229" s="99" t="s">
        <v>1682</v>
      </c>
      <c r="E2229" s="98">
        <v>480000</v>
      </c>
      <c r="F2229" s="95"/>
      <c r="G2229" s="98">
        <v>480000</v>
      </c>
      <c r="H2229" s="100"/>
    </row>
    <row r="2230" spans="1:8" s="1" customFormat="1" x14ac:dyDescent="0.25">
      <c r="A2230" s="96">
        <v>522</v>
      </c>
      <c r="B2230" s="19" t="s">
        <v>3918</v>
      </c>
      <c r="C2230" s="97" t="s">
        <v>1913</v>
      </c>
      <c r="D2230" s="99" t="s">
        <v>1682</v>
      </c>
      <c r="E2230" s="98">
        <v>480000</v>
      </c>
      <c r="F2230" s="3"/>
      <c r="G2230" s="98">
        <v>480000</v>
      </c>
      <c r="H2230" s="28">
        <f>SUM(H1709:H2195)</f>
        <v>143325000</v>
      </c>
    </row>
    <row r="2231" spans="1:8" s="1" customFormat="1" x14ac:dyDescent="0.25">
      <c r="A2231" s="96">
        <v>523</v>
      </c>
      <c r="B2231" s="19" t="s">
        <v>3919</v>
      </c>
      <c r="C2231" s="97" t="s">
        <v>2762</v>
      </c>
      <c r="D2231" s="99" t="s">
        <v>1682</v>
      </c>
      <c r="E2231" s="98">
        <v>480000</v>
      </c>
      <c r="F2231" s="3"/>
      <c r="G2231" s="98">
        <v>480000</v>
      </c>
    </row>
    <row r="2232" spans="1:8" s="1" customFormat="1" x14ac:dyDescent="0.25">
      <c r="A2232" s="96">
        <v>524</v>
      </c>
      <c r="B2232" s="19" t="s">
        <v>3920</v>
      </c>
      <c r="C2232" s="97" t="s">
        <v>1569</v>
      </c>
      <c r="D2232" s="99" t="s">
        <v>1682</v>
      </c>
      <c r="E2232" s="98">
        <v>480000</v>
      </c>
      <c r="F2232" s="3"/>
      <c r="G2232" s="98">
        <v>480000</v>
      </c>
    </row>
    <row r="2233" spans="1:8" s="1" customFormat="1" x14ac:dyDescent="0.25">
      <c r="A2233" s="96">
        <v>525</v>
      </c>
      <c r="B2233" s="19" t="s">
        <v>3921</v>
      </c>
      <c r="C2233" s="97" t="s">
        <v>3944</v>
      </c>
      <c r="D2233" s="99" t="s">
        <v>1682</v>
      </c>
      <c r="E2233" s="98">
        <v>480000</v>
      </c>
      <c r="F2233" s="3"/>
      <c r="G2233" s="98">
        <v>480000</v>
      </c>
    </row>
    <row r="2234" spans="1:8" s="1" customFormat="1" x14ac:dyDescent="0.25">
      <c r="A2234" s="96">
        <v>526</v>
      </c>
      <c r="B2234" s="19" t="s">
        <v>3922</v>
      </c>
      <c r="C2234" s="97" t="s">
        <v>2632</v>
      </c>
      <c r="D2234" s="99" t="s">
        <v>1682</v>
      </c>
      <c r="E2234" s="98">
        <v>480000</v>
      </c>
      <c r="F2234" s="3"/>
      <c r="G2234" s="98">
        <v>480000</v>
      </c>
    </row>
    <row r="2235" spans="1:8" s="1" customFormat="1" x14ac:dyDescent="0.25">
      <c r="A2235" s="96">
        <v>527</v>
      </c>
      <c r="B2235" s="19" t="s">
        <v>3923</v>
      </c>
      <c r="C2235" s="97" t="s">
        <v>1637</v>
      </c>
      <c r="D2235" s="99" t="s">
        <v>1682</v>
      </c>
      <c r="E2235" s="98">
        <v>480000</v>
      </c>
      <c r="F2235" s="3"/>
      <c r="G2235" s="98">
        <v>480000</v>
      </c>
    </row>
    <row r="2236" spans="1:8" s="1" customFormat="1" x14ac:dyDescent="0.25">
      <c r="A2236" s="96">
        <v>528</v>
      </c>
      <c r="B2236" s="19" t="s">
        <v>3924</v>
      </c>
      <c r="C2236" s="97" t="s">
        <v>3945</v>
      </c>
      <c r="D2236" s="99" t="s">
        <v>1682</v>
      </c>
      <c r="E2236" s="98">
        <v>480000</v>
      </c>
      <c r="F2236" s="3"/>
      <c r="G2236" s="98">
        <v>480000</v>
      </c>
    </row>
    <row r="2237" spans="1:8" s="1" customFormat="1" x14ac:dyDescent="0.25">
      <c r="A2237" s="96">
        <v>529</v>
      </c>
      <c r="B2237" s="19" t="s">
        <v>3925</v>
      </c>
      <c r="C2237" s="97" t="s">
        <v>1577</v>
      </c>
      <c r="D2237" s="99" t="s">
        <v>1682</v>
      </c>
      <c r="E2237" s="98">
        <v>480000</v>
      </c>
      <c r="F2237" s="3"/>
      <c r="G2237" s="98">
        <v>480000</v>
      </c>
    </row>
    <row r="2238" spans="1:8" s="1" customFormat="1" x14ac:dyDescent="0.25">
      <c r="A2238" s="96">
        <v>530</v>
      </c>
      <c r="B2238" s="19" t="s">
        <v>3926</v>
      </c>
      <c r="C2238" s="97" t="s">
        <v>1883</v>
      </c>
      <c r="D2238" s="99" t="s">
        <v>1682</v>
      </c>
      <c r="E2238" s="98">
        <v>480000</v>
      </c>
      <c r="F2238" s="3"/>
      <c r="G2238" s="98">
        <v>480000</v>
      </c>
    </row>
    <row r="2239" spans="1:8" s="1" customFormat="1" x14ac:dyDescent="0.25">
      <c r="A2239" s="96">
        <v>531</v>
      </c>
      <c r="B2239" s="19" t="s">
        <v>3927</v>
      </c>
      <c r="C2239" s="97" t="s">
        <v>1275</v>
      </c>
      <c r="D2239" s="99" t="s">
        <v>1682</v>
      </c>
      <c r="E2239" s="98">
        <v>480000</v>
      </c>
      <c r="F2239" s="3"/>
      <c r="G2239" s="98">
        <v>480000</v>
      </c>
    </row>
    <row r="2240" spans="1:8" s="1" customFormat="1" x14ac:dyDescent="0.25">
      <c r="A2240" s="96">
        <v>532</v>
      </c>
      <c r="B2240" s="19" t="s">
        <v>3928</v>
      </c>
      <c r="C2240" s="97" t="s">
        <v>1885</v>
      </c>
      <c r="D2240" s="99" t="s">
        <v>1682</v>
      </c>
      <c r="E2240" s="98">
        <v>480000</v>
      </c>
      <c r="F2240" s="3"/>
      <c r="G2240" s="98">
        <v>480000</v>
      </c>
    </row>
    <row r="2241" spans="1:10" s="1" customFormat="1" x14ac:dyDescent="0.25">
      <c r="A2241" s="96">
        <v>533</v>
      </c>
      <c r="B2241" s="19" t="s">
        <v>3929</v>
      </c>
      <c r="C2241" s="97" t="s">
        <v>1886</v>
      </c>
      <c r="D2241" s="99" t="s">
        <v>1682</v>
      </c>
      <c r="E2241" s="98">
        <v>480000</v>
      </c>
      <c r="F2241" s="3"/>
      <c r="G2241" s="98">
        <v>480000</v>
      </c>
    </row>
    <row r="2242" spans="1:10" s="1" customFormat="1" x14ac:dyDescent="0.25">
      <c r="A2242" s="96">
        <v>534</v>
      </c>
      <c r="B2242" s="19" t="s">
        <v>3930</v>
      </c>
      <c r="C2242" s="97" t="s">
        <v>3946</v>
      </c>
      <c r="D2242" s="99" t="s">
        <v>1682</v>
      </c>
      <c r="E2242" s="98">
        <v>480000</v>
      </c>
      <c r="F2242" s="3"/>
      <c r="G2242" s="98">
        <v>480000</v>
      </c>
    </row>
    <row r="2243" spans="1:10" s="1" customFormat="1" x14ac:dyDescent="0.25">
      <c r="A2243" s="96">
        <v>535</v>
      </c>
      <c r="B2243" s="19" t="s">
        <v>3931</v>
      </c>
      <c r="C2243" s="97" t="s">
        <v>3947</v>
      </c>
      <c r="D2243" s="99" t="s">
        <v>3387</v>
      </c>
      <c r="E2243" s="98">
        <v>820000</v>
      </c>
      <c r="F2243" s="3"/>
      <c r="G2243" s="98">
        <v>820000</v>
      </c>
      <c r="J2243" s="1">
        <f>480*5</f>
        <v>2400</v>
      </c>
    </row>
    <row r="2244" spans="1:10" s="1" customFormat="1" x14ac:dyDescent="0.25">
      <c r="A2244" s="96">
        <v>536</v>
      </c>
      <c r="B2244" s="19" t="s">
        <v>3932</v>
      </c>
      <c r="C2244" s="97" t="s">
        <v>2633</v>
      </c>
      <c r="D2244" s="99" t="s">
        <v>1682</v>
      </c>
      <c r="E2244" s="98">
        <v>480000</v>
      </c>
      <c r="F2244" s="3"/>
      <c r="G2244" s="98">
        <v>480000</v>
      </c>
    </row>
    <row r="2245" spans="1:10" s="1" customFormat="1" x14ac:dyDescent="0.25">
      <c r="A2245" s="96">
        <v>537</v>
      </c>
      <c r="B2245" s="19" t="s">
        <v>3933</v>
      </c>
      <c r="C2245" s="97" t="s">
        <v>3952</v>
      </c>
      <c r="D2245" s="99" t="s">
        <v>1682</v>
      </c>
      <c r="E2245" s="98">
        <v>480000</v>
      </c>
      <c r="F2245" s="95"/>
      <c r="G2245" s="98">
        <v>480000</v>
      </c>
    </row>
    <row r="2246" spans="1:10" s="1" customFormat="1" x14ac:dyDescent="0.25">
      <c r="A2246" s="96">
        <v>538</v>
      </c>
      <c r="B2246" s="19" t="s">
        <v>3934</v>
      </c>
      <c r="C2246" s="97" t="s">
        <v>3953</v>
      </c>
      <c r="D2246" s="99" t="s">
        <v>1682</v>
      </c>
      <c r="E2246" s="98">
        <v>480000</v>
      </c>
      <c r="F2246" s="95"/>
      <c r="G2246" s="98">
        <v>480000</v>
      </c>
    </row>
    <row r="2247" spans="1:10" s="1" customFormat="1" x14ac:dyDescent="0.25">
      <c r="A2247" s="96">
        <v>539</v>
      </c>
      <c r="B2247" s="19" t="s">
        <v>3948</v>
      </c>
      <c r="C2247" s="97" t="s">
        <v>3954</v>
      </c>
      <c r="D2247" s="99" t="s">
        <v>1682</v>
      </c>
      <c r="E2247" s="98">
        <v>480000</v>
      </c>
      <c r="F2247" s="95"/>
      <c r="G2247" s="98">
        <v>480000</v>
      </c>
    </row>
    <row r="2248" spans="1:10" s="1" customFormat="1" x14ac:dyDescent="0.25">
      <c r="A2248" s="96">
        <v>540</v>
      </c>
      <c r="B2248" s="19" t="s">
        <v>3949</v>
      </c>
      <c r="C2248" s="97" t="s">
        <v>3955</v>
      </c>
      <c r="D2248" s="99" t="s">
        <v>1682</v>
      </c>
      <c r="E2248" s="98">
        <v>480000</v>
      </c>
      <c r="F2248" s="95"/>
      <c r="G2248" s="98">
        <v>480000</v>
      </c>
    </row>
    <row r="2249" spans="1:10" s="1" customFormat="1" x14ac:dyDescent="0.25">
      <c r="A2249" s="96">
        <v>541</v>
      </c>
      <c r="B2249" s="19" t="s">
        <v>3950</v>
      </c>
      <c r="C2249" s="97" t="s">
        <v>3956</v>
      </c>
      <c r="D2249" s="99" t="s">
        <v>1682</v>
      </c>
      <c r="E2249" s="98">
        <v>480000</v>
      </c>
      <c r="F2249" s="95"/>
      <c r="G2249" s="98">
        <v>480000</v>
      </c>
    </row>
    <row r="2250" spans="1:10" s="1" customFormat="1" x14ac:dyDescent="0.25">
      <c r="A2250" s="96">
        <v>542</v>
      </c>
      <c r="B2250" s="19" t="s">
        <v>3951</v>
      </c>
      <c r="C2250" s="97" t="s">
        <v>3957</v>
      </c>
      <c r="D2250" s="99" t="s">
        <v>1682</v>
      </c>
      <c r="E2250" s="98">
        <v>480000</v>
      </c>
      <c r="F2250" s="95"/>
      <c r="G2250" s="98">
        <v>480000</v>
      </c>
    </row>
    <row r="2251" spans="1:10" s="1" customFormat="1" x14ac:dyDescent="0.25">
      <c r="A2251" s="181" t="s">
        <v>3221</v>
      </c>
      <c r="B2251" s="182"/>
      <c r="C2251" s="182"/>
      <c r="D2251" s="183"/>
      <c r="E2251" s="6">
        <f>SUM(E1709:E2250)</f>
        <v>269625000</v>
      </c>
      <c r="F2251" s="7"/>
      <c r="G2251" s="28">
        <f>SUM(G1715:G2250)</f>
        <v>126300000</v>
      </c>
      <c r="H2251" s="28">
        <f>G2251+H2230</f>
        <v>269625000</v>
      </c>
    </row>
    <row r="2252" spans="1:10" s="1" customFormat="1" ht="15.75" x14ac:dyDescent="0.25">
      <c r="A2252" s="184" t="s">
        <v>3963</v>
      </c>
      <c r="B2252" s="185"/>
      <c r="C2252" s="185"/>
      <c r="D2252" s="185"/>
      <c r="E2252" s="185"/>
      <c r="F2252" s="186"/>
    </row>
    <row r="2253" spans="1:10" s="1" customFormat="1" x14ac:dyDescent="0.25">
      <c r="A2253" s="187" t="s">
        <v>3962</v>
      </c>
      <c r="B2253" s="187"/>
      <c r="C2253" s="187"/>
      <c r="D2253" s="187"/>
      <c r="E2253" s="187"/>
      <c r="F2253" s="187"/>
    </row>
    <row r="2254" spans="1:10" s="1" customFormat="1" x14ac:dyDescent="0.25">
      <c r="A2254" s="188" t="s">
        <v>10</v>
      </c>
      <c r="B2254" s="188"/>
      <c r="C2254" s="92" t="s">
        <v>11</v>
      </c>
      <c r="D2254" s="92" t="s">
        <v>12</v>
      </c>
      <c r="E2254" s="189" t="s">
        <v>13</v>
      </c>
      <c r="F2254" s="189"/>
    </row>
    <row r="2255" spans="1:10" s="1" customFormat="1" x14ac:dyDescent="0.25">
      <c r="A2255" s="92"/>
      <c r="B2255" s="92"/>
      <c r="C2255" s="92"/>
      <c r="D2255" s="92"/>
      <c r="E2255" s="93"/>
      <c r="F2255" s="93"/>
    </row>
    <row r="2256" spans="1:10" s="1" customFormat="1" x14ac:dyDescent="0.25">
      <c r="A2256" s="92"/>
      <c r="B2256" s="92"/>
      <c r="C2256" s="92"/>
      <c r="D2256" s="92"/>
      <c r="E2256" s="93"/>
      <c r="F2256" s="93"/>
    </row>
    <row r="2257" spans="1:6" s="1" customFormat="1" x14ac:dyDescent="0.25">
      <c r="A2257" s="92"/>
      <c r="B2257" s="92"/>
      <c r="C2257" s="92"/>
      <c r="D2257" s="92"/>
      <c r="E2257" s="93"/>
      <c r="F2257" s="93"/>
    </row>
    <row r="2258" spans="1:6" s="1" customFormat="1" x14ac:dyDescent="0.25">
      <c r="A2258" s="92"/>
      <c r="B2258" s="92"/>
      <c r="C2258" s="92"/>
      <c r="D2258" s="92"/>
      <c r="E2258" s="93"/>
      <c r="F2258" s="93"/>
    </row>
    <row r="2259" spans="1:6" s="1" customFormat="1" x14ac:dyDescent="0.25">
      <c r="A2259" s="38"/>
      <c r="B2259" s="38"/>
      <c r="C2259" s="92" t="s">
        <v>224</v>
      </c>
      <c r="D2259" s="92" t="s">
        <v>225</v>
      </c>
      <c r="E2259" s="189" t="s">
        <v>226</v>
      </c>
      <c r="F2259" s="189"/>
    </row>
    <row r="2260" spans="1:6" s="1" customFormat="1" x14ac:dyDescent="0.25">
      <c r="A2260" s="92"/>
      <c r="B2260" s="92"/>
      <c r="C2260" s="92"/>
      <c r="D2260" s="92"/>
      <c r="E2260" s="14"/>
      <c r="F2260" s="93"/>
    </row>
    <row r="2261" spans="1:6" s="1" customFormat="1" ht="15.75" x14ac:dyDescent="0.25">
      <c r="A2261" s="8"/>
      <c r="B2261" s="177" t="s">
        <v>14</v>
      </c>
      <c r="C2261" s="177"/>
      <c r="D2261" s="2"/>
      <c r="E2261" s="24"/>
      <c r="F2261" s="12"/>
    </row>
    <row r="2262" spans="1:6" s="1" customFormat="1" ht="15.75" x14ac:dyDescent="0.25">
      <c r="A2262" s="11" t="s">
        <v>3959</v>
      </c>
      <c r="B2262" s="12"/>
      <c r="C2262" s="12"/>
      <c r="D2262" s="2"/>
      <c r="E2262" s="24"/>
      <c r="F2262" s="12"/>
    </row>
    <row r="2263" spans="1:6" s="1" customFormat="1" ht="15.75" x14ac:dyDescent="0.25">
      <c r="A2263" s="11" t="s">
        <v>3958</v>
      </c>
      <c r="B2263" s="12"/>
      <c r="C2263" s="12"/>
      <c r="D2263" s="2"/>
      <c r="E2263" s="24"/>
      <c r="F2263" s="12"/>
    </row>
    <row r="2264" spans="1:6" s="1" customFormat="1" ht="15.75" x14ac:dyDescent="0.25">
      <c r="A2264" s="11" t="s">
        <v>3960</v>
      </c>
      <c r="E2264" s="28"/>
    </row>
    <row r="2265" spans="1:6" s="1" customFormat="1" ht="15.75" x14ac:dyDescent="0.25">
      <c r="A2265" s="11" t="s">
        <v>3961</v>
      </c>
      <c r="E2265" s="28"/>
    </row>
    <row r="2266" spans="1:6" s="1" customFormat="1" ht="15.75" x14ac:dyDescent="0.25">
      <c r="A2266" s="11"/>
      <c r="E2266" s="28"/>
    </row>
    <row r="2267" spans="1:6" s="1" customFormat="1" ht="15.75" x14ac:dyDescent="0.25">
      <c r="A2267" s="11"/>
      <c r="E2267" s="28"/>
    </row>
    <row r="2268" spans="1:6" s="1" customFormat="1" ht="15.75" x14ac:dyDescent="0.25">
      <c r="A2268" s="11"/>
      <c r="E2268" s="28"/>
    </row>
    <row r="2269" spans="1:6" s="1" customFormat="1" ht="15.75" x14ac:dyDescent="0.25">
      <c r="A2269" s="11"/>
      <c r="E2269" s="28"/>
    </row>
    <row r="2270" spans="1:6" s="1" customFormat="1" ht="15.75" x14ac:dyDescent="0.25">
      <c r="A2270" s="11"/>
      <c r="E2270" s="28"/>
    </row>
    <row r="2271" spans="1:6" s="1" customFormat="1" ht="15.75" x14ac:dyDescent="0.25">
      <c r="A2271" s="11"/>
      <c r="E2271" s="28"/>
    </row>
    <row r="2272" spans="1:6" s="1" customFormat="1" ht="15.75" x14ac:dyDescent="0.25">
      <c r="A2272" s="11"/>
      <c r="E2272" s="28"/>
    </row>
    <row r="2273" spans="1:5" s="1" customFormat="1" ht="15.75" x14ac:dyDescent="0.25">
      <c r="A2273" s="11"/>
      <c r="E2273" s="28"/>
    </row>
    <row r="2274" spans="1:5" s="1" customFormat="1" ht="15.75" x14ac:dyDescent="0.25">
      <c r="A2274" s="11"/>
      <c r="E2274" s="28"/>
    </row>
    <row r="2275" spans="1:5" s="1" customFormat="1" ht="15.75" x14ac:dyDescent="0.25">
      <c r="A2275" s="11"/>
      <c r="E2275" s="28"/>
    </row>
    <row r="2276" spans="1:5" s="1" customFormat="1" ht="15.75" x14ac:dyDescent="0.25">
      <c r="A2276" s="11"/>
      <c r="E2276" s="28"/>
    </row>
    <row r="2277" spans="1:5" s="1" customFormat="1" ht="15.75" x14ac:dyDescent="0.25">
      <c r="A2277" s="11"/>
      <c r="E2277" s="28"/>
    </row>
    <row r="2278" spans="1:5" s="1" customFormat="1" ht="15.75" x14ac:dyDescent="0.25">
      <c r="A2278" s="11"/>
      <c r="E2278" s="28"/>
    </row>
    <row r="2279" spans="1:5" s="1" customFormat="1" ht="15.75" x14ac:dyDescent="0.25">
      <c r="A2279" s="11"/>
      <c r="E2279" s="28"/>
    </row>
    <row r="2280" spans="1:5" s="1" customFormat="1" ht="15.75" x14ac:dyDescent="0.25">
      <c r="A2280" s="11"/>
      <c r="E2280" s="28"/>
    </row>
    <row r="2281" spans="1:5" s="1" customFormat="1" ht="15.75" x14ac:dyDescent="0.25">
      <c r="A2281" s="11"/>
      <c r="E2281" s="28"/>
    </row>
    <row r="2282" spans="1:5" s="1" customFormat="1" ht="15.75" x14ac:dyDescent="0.25">
      <c r="A2282" s="11"/>
      <c r="E2282" s="28"/>
    </row>
    <row r="2283" spans="1:5" s="1" customFormat="1" ht="15.75" x14ac:dyDescent="0.25">
      <c r="A2283" s="11"/>
      <c r="E2283" s="28"/>
    </row>
    <row r="2284" spans="1:5" s="1" customFormat="1" ht="15.75" x14ac:dyDescent="0.25">
      <c r="A2284" s="11"/>
      <c r="E2284" s="28"/>
    </row>
    <row r="2285" spans="1:5" s="1" customFormat="1" ht="15.75" x14ac:dyDescent="0.25">
      <c r="A2285" s="11"/>
      <c r="E2285" s="28"/>
    </row>
    <row r="2286" spans="1:5" s="1" customFormat="1" ht="15.75" x14ac:dyDescent="0.25">
      <c r="A2286" s="11"/>
      <c r="E2286" s="28"/>
    </row>
    <row r="2287" spans="1:5" s="1" customFormat="1" ht="15.75" x14ac:dyDescent="0.25">
      <c r="A2287" s="11"/>
      <c r="E2287" s="28"/>
    </row>
    <row r="2288" spans="1:5" s="1" customFormat="1" ht="15.75" x14ac:dyDescent="0.25">
      <c r="A2288" s="11"/>
      <c r="E2288" s="28"/>
    </row>
    <row r="2289" spans="1:5" s="1" customFormat="1" ht="15.75" x14ac:dyDescent="0.25">
      <c r="A2289" s="11"/>
      <c r="E2289" s="28"/>
    </row>
    <row r="2290" spans="1:5" s="1" customFormat="1" ht="15.75" x14ac:dyDescent="0.25">
      <c r="A2290" s="11"/>
      <c r="E2290" s="28"/>
    </row>
    <row r="2291" spans="1:5" s="1" customFormat="1" ht="15.75" x14ac:dyDescent="0.25">
      <c r="A2291" s="11"/>
      <c r="E2291" s="28"/>
    </row>
    <row r="2292" spans="1:5" s="1" customFormat="1" ht="15.75" x14ac:dyDescent="0.25">
      <c r="A2292" s="11"/>
      <c r="E2292" s="28"/>
    </row>
    <row r="2293" spans="1:5" s="1" customFormat="1" ht="15.75" x14ac:dyDescent="0.25">
      <c r="A2293" s="11"/>
      <c r="E2293" s="28"/>
    </row>
    <row r="2294" spans="1:5" s="1" customFormat="1" ht="15.75" x14ac:dyDescent="0.25">
      <c r="A2294" s="11"/>
      <c r="E2294" s="28"/>
    </row>
    <row r="2295" spans="1:5" s="1" customFormat="1" ht="15.75" x14ac:dyDescent="0.25">
      <c r="A2295" s="11"/>
      <c r="E2295" s="28"/>
    </row>
    <row r="2296" spans="1:5" s="1" customFormat="1" ht="15.75" x14ac:dyDescent="0.25">
      <c r="A2296" s="11"/>
      <c r="E2296" s="28"/>
    </row>
    <row r="2297" spans="1:5" s="1" customFormat="1" ht="15.75" x14ac:dyDescent="0.25">
      <c r="A2297" s="11"/>
      <c r="E2297" s="28"/>
    </row>
    <row r="2298" spans="1:5" s="1" customFormat="1" ht="15.75" x14ac:dyDescent="0.25">
      <c r="A2298" s="11"/>
      <c r="E2298" s="28"/>
    </row>
    <row r="2299" spans="1:5" s="1" customFormat="1" ht="15.75" x14ac:dyDescent="0.25">
      <c r="A2299" s="11"/>
      <c r="E2299" s="28"/>
    </row>
    <row r="2300" spans="1:5" s="1" customFormat="1" ht="15.75" x14ac:dyDescent="0.25">
      <c r="A2300" s="11"/>
      <c r="E2300" s="28"/>
    </row>
    <row r="2301" spans="1:5" s="1" customFormat="1" ht="15.75" x14ac:dyDescent="0.25">
      <c r="A2301" s="11"/>
      <c r="E2301" s="28"/>
    </row>
    <row r="2302" spans="1:5" s="1" customFormat="1" ht="15.75" x14ac:dyDescent="0.25">
      <c r="A2302" s="11"/>
      <c r="E2302" s="28"/>
    </row>
    <row r="2303" spans="1:5" s="1" customFormat="1" ht="15.75" x14ac:dyDescent="0.25">
      <c r="A2303" s="11"/>
      <c r="E2303" s="28"/>
    </row>
    <row r="2304" spans="1:5" s="1" customFormat="1" ht="15.75" x14ac:dyDescent="0.25">
      <c r="A2304" s="11"/>
      <c r="E2304" s="28"/>
    </row>
    <row r="2305" spans="1:8" s="1" customFormat="1" ht="15.75" x14ac:dyDescent="0.25">
      <c r="A2305" s="11"/>
      <c r="E2305" s="28"/>
    </row>
    <row r="2306" spans="1:8" s="1" customFormat="1" x14ac:dyDescent="0.25"/>
    <row r="2307" spans="1:8" s="1" customFormat="1" x14ac:dyDescent="0.25"/>
    <row r="2308" spans="1:8" s="1" customFormat="1" x14ac:dyDescent="0.25"/>
    <row r="2309" spans="1:8" s="1" customFormat="1" x14ac:dyDescent="0.25"/>
    <row r="2310" spans="1:8" s="1" customFormat="1" ht="18.75" x14ac:dyDescent="0.3">
      <c r="A2310" s="178" t="s">
        <v>0</v>
      </c>
      <c r="B2310" s="178"/>
      <c r="C2310" s="178"/>
      <c r="D2310" s="178"/>
      <c r="E2310" s="178"/>
      <c r="F2310" s="178"/>
    </row>
    <row r="2311" spans="1:8" s="1" customFormat="1" ht="18.75" x14ac:dyDescent="0.3">
      <c r="A2311" s="179" t="s">
        <v>1</v>
      </c>
      <c r="B2311" s="179"/>
      <c r="C2311" s="179"/>
      <c r="D2311" s="179"/>
      <c r="E2311" s="179"/>
      <c r="F2311" s="179"/>
    </row>
    <row r="2312" spans="1:8" s="1" customFormat="1" ht="18.75" x14ac:dyDescent="0.3">
      <c r="A2312" s="85"/>
      <c r="B2312" s="85"/>
      <c r="C2312" s="85"/>
      <c r="D2312" s="85"/>
      <c r="E2312" s="85"/>
      <c r="F2312" s="85"/>
    </row>
    <row r="2313" spans="1:8" s="1" customFormat="1" ht="22.5" x14ac:dyDescent="0.3">
      <c r="A2313" s="191" t="s">
        <v>2</v>
      </c>
      <c r="B2313" s="191"/>
      <c r="C2313" s="191"/>
      <c r="D2313" s="191"/>
      <c r="E2313" s="191"/>
      <c r="F2313" s="191"/>
    </row>
    <row r="2314" spans="1:8" s="1" customFormat="1" ht="22.5" x14ac:dyDescent="0.3">
      <c r="A2314" s="31"/>
      <c r="B2314" s="31"/>
      <c r="C2314" s="31"/>
      <c r="D2314" s="31"/>
      <c r="E2314" s="31"/>
      <c r="F2314" s="31"/>
    </row>
    <row r="2315" spans="1:8" s="1" customFormat="1" x14ac:dyDescent="0.25">
      <c r="A2315" s="3" t="s">
        <v>3</v>
      </c>
      <c r="B2315" s="3" t="s">
        <v>4</v>
      </c>
      <c r="C2315" s="4" t="s">
        <v>5</v>
      </c>
      <c r="D2315" s="3" t="s">
        <v>6</v>
      </c>
      <c r="E2315" s="13" t="s">
        <v>7</v>
      </c>
      <c r="F2315" s="3" t="s">
        <v>8</v>
      </c>
    </row>
    <row r="2316" spans="1:8" s="1" customFormat="1" x14ac:dyDescent="0.25">
      <c r="A2316" s="5">
        <v>1</v>
      </c>
      <c r="B2316" s="19" t="s">
        <v>3054</v>
      </c>
      <c r="C2316" s="89" t="s">
        <v>95</v>
      </c>
      <c r="D2316" s="91" t="s">
        <v>756</v>
      </c>
      <c r="E2316" s="90">
        <v>430000</v>
      </c>
      <c r="F2316" s="3"/>
      <c r="H2316" s="90">
        <v>430000</v>
      </c>
    </row>
    <row r="2317" spans="1:8" s="1" customFormat="1" x14ac:dyDescent="0.25">
      <c r="A2317" s="5">
        <v>2</v>
      </c>
      <c r="B2317" s="19" t="s">
        <v>3055</v>
      </c>
      <c r="C2317" s="89" t="s">
        <v>3215</v>
      </c>
      <c r="D2317" s="91" t="s">
        <v>3220</v>
      </c>
      <c r="E2317" s="90">
        <v>640000</v>
      </c>
      <c r="F2317" s="3"/>
      <c r="H2317" s="90">
        <v>640000</v>
      </c>
    </row>
    <row r="2318" spans="1:8" s="1" customFormat="1" x14ac:dyDescent="0.25">
      <c r="A2318" s="5">
        <v>3</v>
      </c>
      <c r="B2318" s="19" t="s">
        <v>3056</v>
      </c>
      <c r="C2318" s="89" t="s">
        <v>3216</v>
      </c>
      <c r="D2318" s="91" t="s">
        <v>756</v>
      </c>
      <c r="E2318" s="90">
        <v>430000</v>
      </c>
      <c r="F2318" s="3"/>
      <c r="H2318" s="90">
        <v>430000</v>
      </c>
    </row>
    <row r="2319" spans="1:8" s="1" customFormat="1" x14ac:dyDescent="0.25">
      <c r="A2319" s="5">
        <v>4</v>
      </c>
      <c r="B2319" s="19" t="s">
        <v>3057</v>
      </c>
      <c r="C2319" s="89" t="s">
        <v>3217</v>
      </c>
      <c r="D2319" s="91" t="s">
        <v>1682</v>
      </c>
      <c r="E2319" s="90">
        <v>480000</v>
      </c>
      <c r="F2319" s="3"/>
      <c r="H2319" s="90">
        <v>480000</v>
      </c>
    </row>
    <row r="2320" spans="1:8" s="1" customFormat="1" x14ac:dyDescent="0.25">
      <c r="A2320" s="5">
        <v>5</v>
      </c>
      <c r="B2320" s="19" t="s">
        <v>3058</v>
      </c>
      <c r="C2320" s="89" t="s">
        <v>3218</v>
      </c>
      <c r="D2320" s="91" t="s">
        <v>756</v>
      </c>
      <c r="E2320" s="90">
        <v>430000</v>
      </c>
      <c r="F2320" s="3"/>
      <c r="H2320" s="90">
        <v>430000</v>
      </c>
    </row>
    <row r="2321" spans="1:8" s="1" customFormat="1" x14ac:dyDescent="0.25">
      <c r="A2321" s="5">
        <v>6</v>
      </c>
      <c r="B2321" s="19" t="s">
        <v>3059</v>
      </c>
      <c r="C2321" s="89" t="s">
        <v>3219</v>
      </c>
      <c r="D2321" s="91" t="s">
        <v>756</v>
      </c>
      <c r="E2321" s="90">
        <v>430000</v>
      </c>
      <c r="F2321" s="3"/>
      <c r="H2321" s="90">
        <v>430000</v>
      </c>
    </row>
    <row r="2322" spans="1:8" s="1" customFormat="1" x14ac:dyDescent="0.25">
      <c r="A2322" s="5">
        <v>7</v>
      </c>
      <c r="B2322" s="19" t="s">
        <v>3060</v>
      </c>
      <c r="C2322" s="86" t="s">
        <v>3138</v>
      </c>
      <c r="D2322" s="91" t="s">
        <v>756</v>
      </c>
      <c r="E2322" s="87">
        <v>430000</v>
      </c>
      <c r="F2322" s="3"/>
      <c r="G2322" s="87">
        <v>430000</v>
      </c>
    </row>
    <row r="2323" spans="1:8" s="1" customFormat="1" x14ac:dyDescent="0.25">
      <c r="A2323" s="5">
        <v>8</v>
      </c>
      <c r="B2323" s="19" t="s">
        <v>3061</v>
      </c>
      <c r="C2323" s="86" t="s">
        <v>3139</v>
      </c>
      <c r="D2323" s="91" t="s">
        <v>756</v>
      </c>
      <c r="E2323" s="87">
        <v>430000</v>
      </c>
      <c r="F2323" s="3"/>
      <c r="G2323" s="87">
        <v>430000</v>
      </c>
    </row>
    <row r="2324" spans="1:8" s="1" customFormat="1" x14ac:dyDescent="0.25">
      <c r="A2324" s="5">
        <v>9</v>
      </c>
      <c r="B2324" s="19" t="s">
        <v>3062</v>
      </c>
      <c r="C2324" s="86" t="s">
        <v>3140</v>
      </c>
      <c r="D2324" s="91" t="s">
        <v>756</v>
      </c>
      <c r="E2324" s="87">
        <v>430000</v>
      </c>
      <c r="F2324" s="3"/>
      <c r="G2324" s="87">
        <v>430000</v>
      </c>
    </row>
    <row r="2325" spans="1:8" s="1" customFormat="1" x14ac:dyDescent="0.25">
      <c r="A2325" s="5">
        <v>10</v>
      </c>
      <c r="B2325" s="19" t="s">
        <v>3063</v>
      </c>
      <c r="C2325" s="86" t="s">
        <v>3141</v>
      </c>
      <c r="D2325" s="91" t="s">
        <v>756</v>
      </c>
      <c r="E2325" s="87">
        <v>430000</v>
      </c>
      <c r="F2325" s="3"/>
      <c r="G2325" s="87">
        <v>430000</v>
      </c>
    </row>
    <row r="2326" spans="1:8" s="1" customFormat="1" x14ac:dyDescent="0.25">
      <c r="A2326" s="5">
        <v>11</v>
      </c>
      <c r="B2326" s="19" t="s">
        <v>3064</v>
      </c>
      <c r="C2326" s="86" t="s">
        <v>3142</v>
      </c>
      <c r="D2326" s="91" t="s">
        <v>756</v>
      </c>
      <c r="E2326" s="87">
        <v>430000</v>
      </c>
      <c r="F2326" s="3"/>
      <c r="G2326" s="87">
        <v>430000</v>
      </c>
    </row>
    <row r="2327" spans="1:8" s="1" customFormat="1" x14ac:dyDescent="0.25">
      <c r="A2327" s="5">
        <v>12</v>
      </c>
      <c r="B2327" s="19" t="s">
        <v>3065</v>
      </c>
      <c r="C2327" s="86" t="s">
        <v>3143</v>
      </c>
      <c r="D2327" s="91" t="s">
        <v>756</v>
      </c>
      <c r="E2327" s="87">
        <v>430000</v>
      </c>
      <c r="F2327" s="3"/>
      <c r="G2327" s="87">
        <v>430000</v>
      </c>
    </row>
    <row r="2328" spans="1:8" s="1" customFormat="1" x14ac:dyDescent="0.25">
      <c r="A2328" s="5">
        <v>13</v>
      </c>
      <c r="B2328" s="19" t="s">
        <v>3066</v>
      </c>
      <c r="C2328" s="86" t="s">
        <v>3144</v>
      </c>
      <c r="D2328" s="91" t="s">
        <v>756</v>
      </c>
      <c r="E2328" s="87">
        <v>430000</v>
      </c>
      <c r="F2328" s="3"/>
      <c r="H2328" s="87">
        <v>430000</v>
      </c>
    </row>
    <row r="2329" spans="1:8" s="1" customFormat="1" x14ac:dyDescent="0.25">
      <c r="A2329" s="5">
        <v>14</v>
      </c>
      <c r="B2329" s="19" t="s">
        <v>3067</v>
      </c>
      <c r="C2329" s="86" t="s">
        <v>3145</v>
      </c>
      <c r="D2329" s="91" t="s">
        <v>756</v>
      </c>
      <c r="E2329" s="87">
        <v>430000</v>
      </c>
      <c r="F2329" s="3"/>
      <c r="H2329" s="87">
        <v>430000</v>
      </c>
    </row>
    <row r="2330" spans="1:8" s="1" customFormat="1" x14ac:dyDescent="0.25">
      <c r="A2330" s="5">
        <v>15</v>
      </c>
      <c r="B2330" s="19" t="s">
        <v>3068</v>
      </c>
      <c r="C2330" s="86" t="s">
        <v>3146</v>
      </c>
      <c r="D2330" s="91" t="s">
        <v>756</v>
      </c>
      <c r="E2330" s="87">
        <v>430000</v>
      </c>
      <c r="F2330" s="3"/>
      <c r="H2330" s="87">
        <v>430000</v>
      </c>
    </row>
    <row r="2331" spans="1:8" s="1" customFormat="1" x14ac:dyDescent="0.25">
      <c r="A2331" s="5">
        <v>16</v>
      </c>
      <c r="B2331" s="19" t="s">
        <v>3069</v>
      </c>
      <c r="C2331" s="86" t="s">
        <v>3147</v>
      </c>
      <c r="D2331" s="91" t="s">
        <v>3220</v>
      </c>
      <c r="E2331" s="87">
        <v>640000</v>
      </c>
      <c r="F2331" s="3"/>
      <c r="H2331" s="87">
        <v>640000</v>
      </c>
    </row>
    <row r="2332" spans="1:8" s="1" customFormat="1" x14ac:dyDescent="0.25">
      <c r="A2332" s="5">
        <v>17</v>
      </c>
      <c r="B2332" s="19" t="s">
        <v>3070</v>
      </c>
      <c r="C2332" s="86" t="s">
        <v>3148</v>
      </c>
      <c r="D2332" s="91" t="s">
        <v>756</v>
      </c>
      <c r="E2332" s="87">
        <v>430000</v>
      </c>
      <c r="F2332" s="3"/>
      <c r="H2332" s="87">
        <v>430000</v>
      </c>
    </row>
    <row r="2333" spans="1:8" s="1" customFormat="1" x14ac:dyDescent="0.25">
      <c r="A2333" s="5">
        <v>18</v>
      </c>
      <c r="B2333" s="19" t="s">
        <v>3071</v>
      </c>
      <c r="C2333" s="86" t="s">
        <v>3149</v>
      </c>
      <c r="D2333" s="91" t="s">
        <v>756</v>
      </c>
      <c r="E2333" s="87">
        <v>430000</v>
      </c>
      <c r="F2333" s="3"/>
      <c r="G2333" s="87">
        <v>430000</v>
      </c>
    </row>
    <row r="2334" spans="1:8" s="1" customFormat="1" x14ac:dyDescent="0.25">
      <c r="A2334" s="5">
        <v>19</v>
      </c>
      <c r="B2334" s="19" t="s">
        <v>3072</v>
      </c>
      <c r="C2334" s="86" t="s">
        <v>3150</v>
      </c>
      <c r="D2334" s="91" t="s">
        <v>756</v>
      </c>
      <c r="E2334" s="87">
        <v>430000</v>
      </c>
      <c r="F2334" s="3"/>
      <c r="G2334" s="87">
        <v>430000</v>
      </c>
    </row>
    <row r="2335" spans="1:8" s="1" customFormat="1" x14ac:dyDescent="0.25">
      <c r="A2335" s="5">
        <v>20</v>
      </c>
      <c r="B2335" s="19" t="s">
        <v>3073</v>
      </c>
      <c r="C2335" s="86" t="s">
        <v>3151</v>
      </c>
      <c r="D2335" s="91" t="s">
        <v>3220</v>
      </c>
      <c r="E2335" s="87">
        <v>640000</v>
      </c>
      <c r="F2335" s="3"/>
      <c r="G2335" s="87">
        <v>640000</v>
      </c>
    </row>
    <row r="2336" spans="1:8" s="1" customFormat="1" x14ac:dyDescent="0.25">
      <c r="A2336" s="5">
        <v>21</v>
      </c>
      <c r="B2336" s="19" t="s">
        <v>3074</v>
      </c>
      <c r="C2336" s="86" t="s">
        <v>3152</v>
      </c>
      <c r="D2336" s="91" t="s">
        <v>3220</v>
      </c>
      <c r="E2336" s="87">
        <v>640000</v>
      </c>
      <c r="F2336" s="3"/>
      <c r="G2336" s="87">
        <v>640000</v>
      </c>
    </row>
    <row r="2337" spans="1:10" s="1" customFormat="1" x14ac:dyDescent="0.25">
      <c r="A2337" s="5">
        <v>22</v>
      </c>
      <c r="B2337" s="19" t="s">
        <v>3075</v>
      </c>
      <c r="C2337" s="86" t="s">
        <v>3153</v>
      </c>
      <c r="D2337" s="91" t="s">
        <v>756</v>
      </c>
      <c r="E2337" s="87">
        <v>430000</v>
      </c>
      <c r="F2337" s="3"/>
      <c r="G2337" s="87">
        <v>430000</v>
      </c>
    </row>
    <row r="2338" spans="1:10" s="1" customFormat="1" x14ac:dyDescent="0.25">
      <c r="A2338" s="5">
        <v>23</v>
      </c>
      <c r="B2338" s="19" t="s">
        <v>3076</v>
      </c>
      <c r="C2338" s="86" t="s">
        <v>3154</v>
      </c>
      <c r="D2338" s="91" t="s">
        <v>3220</v>
      </c>
      <c r="E2338" s="87">
        <v>640000</v>
      </c>
      <c r="F2338" s="3"/>
      <c r="G2338" s="87">
        <v>640000</v>
      </c>
    </row>
    <row r="2339" spans="1:10" s="1" customFormat="1" x14ac:dyDescent="0.25">
      <c r="A2339" s="5">
        <v>24</v>
      </c>
      <c r="B2339" s="19" t="s">
        <v>3077</v>
      </c>
      <c r="C2339" s="86" t="s">
        <v>3155</v>
      </c>
      <c r="D2339" s="91" t="s">
        <v>3220</v>
      </c>
      <c r="E2339" s="87">
        <v>640000</v>
      </c>
      <c r="F2339" s="3"/>
      <c r="G2339" s="87">
        <v>640000</v>
      </c>
    </row>
    <row r="2340" spans="1:10" s="1" customFormat="1" x14ac:dyDescent="0.25">
      <c r="A2340" s="5">
        <v>25</v>
      </c>
      <c r="B2340" s="19" t="s">
        <v>3078</v>
      </c>
      <c r="C2340" s="86" t="s">
        <v>1818</v>
      </c>
      <c r="D2340" s="91" t="s">
        <v>1682</v>
      </c>
      <c r="E2340" s="87">
        <v>480000</v>
      </c>
      <c r="F2340" s="3"/>
      <c r="G2340" s="87">
        <v>480000</v>
      </c>
    </row>
    <row r="2341" spans="1:10" s="1" customFormat="1" x14ac:dyDescent="0.25">
      <c r="A2341" s="5">
        <v>26</v>
      </c>
      <c r="B2341" s="19" t="s">
        <v>3079</v>
      </c>
      <c r="C2341" s="86" t="s">
        <v>3156</v>
      </c>
      <c r="D2341" s="91" t="s">
        <v>3220</v>
      </c>
      <c r="E2341" s="87">
        <v>640000</v>
      </c>
      <c r="F2341" s="3"/>
      <c r="G2341" s="87">
        <v>640000</v>
      </c>
      <c r="J2341" s="1">
        <f>480*5</f>
        <v>2400</v>
      </c>
    </row>
    <row r="2342" spans="1:10" s="1" customFormat="1" x14ac:dyDescent="0.25">
      <c r="A2342" s="5">
        <v>27</v>
      </c>
      <c r="B2342" s="19" t="s">
        <v>3080</v>
      </c>
      <c r="C2342" s="86" t="s">
        <v>3157</v>
      </c>
      <c r="D2342" s="91" t="s">
        <v>3220</v>
      </c>
      <c r="E2342" s="87">
        <v>640000</v>
      </c>
      <c r="F2342" s="3"/>
      <c r="G2342" s="87">
        <v>640000</v>
      </c>
    </row>
    <row r="2343" spans="1:10" s="1" customFormat="1" x14ac:dyDescent="0.25">
      <c r="A2343" s="5">
        <v>28</v>
      </c>
      <c r="B2343" s="19" t="s">
        <v>3081</v>
      </c>
      <c r="C2343" s="86" t="s">
        <v>3158</v>
      </c>
      <c r="D2343" s="91" t="s">
        <v>3220</v>
      </c>
      <c r="E2343" s="87">
        <v>640000</v>
      </c>
      <c r="F2343" s="3"/>
      <c r="G2343" s="87">
        <v>640000</v>
      </c>
      <c r="J2343" s="1">
        <f>480*4</f>
        <v>1920</v>
      </c>
    </row>
    <row r="2344" spans="1:10" s="1" customFormat="1" x14ac:dyDescent="0.25">
      <c r="A2344" s="5">
        <v>29</v>
      </c>
      <c r="B2344" s="19" t="s">
        <v>3082</v>
      </c>
      <c r="C2344" s="86" t="s">
        <v>3159</v>
      </c>
      <c r="D2344" s="91" t="s">
        <v>756</v>
      </c>
      <c r="E2344" s="87">
        <v>430000</v>
      </c>
      <c r="F2344" s="3"/>
      <c r="G2344" s="87">
        <v>430000</v>
      </c>
    </row>
    <row r="2345" spans="1:10" s="1" customFormat="1" x14ac:dyDescent="0.25">
      <c r="A2345" s="5">
        <v>30</v>
      </c>
      <c r="B2345" s="19" t="s">
        <v>3083</v>
      </c>
      <c r="C2345" s="86" t="s">
        <v>3160</v>
      </c>
      <c r="D2345" s="91" t="s">
        <v>3220</v>
      </c>
      <c r="E2345" s="87">
        <v>640000</v>
      </c>
      <c r="F2345" s="3"/>
      <c r="H2345" s="87">
        <v>640000</v>
      </c>
    </row>
    <row r="2346" spans="1:10" s="1" customFormat="1" x14ac:dyDescent="0.25">
      <c r="A2346" s="5">
        <v>31</v>
      </c>
      <c r="B2346" s="19" t="s">
        <v>3084</v>
      </c>
      <c r="C2346" s="86" t="s">
        <v>3161</v>
      </c>
      <c r="D2346" s="91" t="s">
        <v>3220</v>
      </c>
      <c r="E2346" s="87">
        <v>640000</v>
      </c>
      <c r="F2346" s="3"/>
      <c r="H2346" s="87">
        <v>640000</v>
      </c>
    </row>
    <row r="2347" spans="1:10" s="1" customFormat="1" x14ac:dyDescent="0.25">
      <c r="A2347" s="5">
        <v>32</v>
      </c>
      <c r="B2347" s="19" t="s">
        <v>3085</v>
      </c>
      <c r="C2347" s="86" t="s">
        <v>3162</v>
      </c>
      <c r="D2347" s="91" t="s">
        <v>3220</v>
      </c>
      <c r="E2347" s="87">
        <v>640000</v>
      </c>
      <c r="F2347" s="3"/>
      <c r="H2347" s="87">
        <v>640000</v>
      </c>
    </row>
    <row r="2348" spans="1:10" s="1" customFormat="1" x14ac:dyDescent="0.25">
      <c r="A2348" s="5">
        <v>33</v>
      </c>
      <c r="B2348" s="19" t="s">
        <v>3086</v>
      </c>
      <c r="C2348" s="86" t="s">
        <v>3163</v>
      </c>
      <c r="D2348" s="91" t="s">
        <v>756</v>
      </c>
      <c r="E2348" s="87">
        <v>430000</v>
      </c>
      <c r="F2348" s="3"/>
      <c r="H2348" s="87">
        <v>430000</v>
      </c>
    </row>
    <row r="2349" spans="1:10" s="1" customFormat="1" x14ac:dyDescent="0.25">
      <c r="A2349" s="5">
        <v>34</v>
      </c>
      <c r="B2349" s="19" t="s">
        <v>3087</v>
      </c>
      <c r="C2349" s="86" t="s">
        <v>3164</v>
      </c>
      <c r="D2349" s="91" t="s">
        <v>756</v>
      </c>
      <c r="E2349" s="87">
        <v>430000</v>
      </c>
      <c r="F2349" s="3"/>
      <c r="H2349" s="87">
        <v>430000</v>
      </c>
    </row>
    <row r="2350" spans="1:10" s="1" customFormat="1" x14ac:dyDescent="0.25">
      <c r="A2350" s="5">
        <v>35</v>
      </c>
      <c r="B2350" s="19" t="s">
        <v>3088</v>
      </c>
      <c r="C2350" s="86" t="s">
        <v>3165</v>
      </c>
      <c r="D2350" s="91" t="s">
        <v>756</v>
      </c>
      <c r="E2350" s="87">
        <v>430000</v>
      </c>
      <c r="F2350" s="3"/>
      <c r="H2350" s="87">
        <v>430000</v>
      </c>
    </row>
    <row r="2351" spans="1:10" s="1" customFormat="1" x14ac:dyDescent="0.25">
      <c r="A2351" s="5">
        <v>36</v>
      </c>
      <c r="B2351" s="19" t="s">
        <v>3089</v>
      </c>
      <c r="C2351" s="86" t="s">
        <v>3166</v>
      </c>
      <c r="D2351" s="91" t="s">
        <v>756</v>
      </c>
      <c r="E2351" s="87">
        <v>430000</v>
      </c>
      <c r="F2351" s="3"/>
      <c r="H2351" s="87">
        <v>430000</v>
      </c>
    </row>
    <row r="2352" spans="1:10" s="1" customFormat="1" x14ac:dyDescent="0.25">
      <c r="A2352" s="5">
        <v>37</v>
      </c>
      <c r="B2352" s="19" t="s">
        <v>3090</v>
      </c>
      <c r="C2352" s="86" t="s">
        <v>3167</v>
      </c>
      <c r="D2352" s="91" t="s">
        <v>3220</v>
      </c>
      <c r="E2352" s="87">
        <v>640000</v>
      </c>
      <c r="F2352" s="3"/>
      <c r="G2352" s="87">
        <v>640000</v>
      </c>
    </row>
    <row r="2353" spans="1:8" s="1" customFormat="1" x14ac:dyDescent="0.25">
      <c r="A2353" s="5">
        <v>38</v>
      </c>
      <c r="B2353" s="19" t="s">
        <v>3091</v>
      </c>
      <c r="C2353" s="86" t="s">
        <v>2549</v>
      </c>
      <c r="D2353" s="91" t="s">
        <v>3220</v>
      </c>
      <c r="E2353" s="87">
        <v>640000</v>
      </c>
      <c r="F2353" s="3"/>
      <c r="G2353" s="87">
        <v>640000</v>
      </c>
    </row>
    <row r="2354" spans="1:8" s="1" customFormat="1" x14ac:dyDescent="0.25">
      <c r="A2354" s="5">
        <v>39</v>
      </c>
      <c r="B2354" s="19" t="s">
        <v>3092</v>
      </c>
      <c r="C2354" s="86" t="s">
        <v>3168</v>
      </c>
      <c r="D2354" s="91" t="s">
        <v>3220</v>
      </c>
      <c r="E2354" s="87">
        <v>640000</v>
      </c>
      <c r="F2354" s="3"/>
      <c r="G2354" s="87">
        <v>640000</v>
      </c>
    </row>
    <row r="2355" spans="1:8" s="1" customFormat="1" x14ac:dyDescent="0.25">
      <c r="A2355" s="5">
        <v>40</v>
      </c>
      <c r="B2355" s="19" t="s">
        <v>3093</v>
      </c>
      <c r="C2355" s="86" t="s">
        <v>3169</v>
      </c>
      <c r="D2355" s="91" t="s">
        <v>3220</v>
      </c>
      <c r="E2355" s="87">
        <v>640000</v>
      </c>
      <c r="F2355" s="3"/>
      <c r="H2355" s="87">
        <v>640000</v>
      </c>
    </row>
    <row r="2356" spans="1:8" s="1" customFormat="1" x14ac:dyDescent="0.25">
      <c r="A2356" s="5">
        <v>41</v>
      </c>
      <c r="B2356" s="19" t="s">
        <v>3094</v>
      </c>
      <c r="C2356" s="86" t="s">
        <v>3170</v>
      </c>
      <c r="D2356" s="91" t="s">
        <v>3220</v>
      </c>
      <c r="E2356" s="87">
        <v>640000</v>
      </c>
      <c r="F2356" s="3"/>
      <c r="H2356" s="87">
        <v>640000</v>
      </c>
    </row>
    <row r="2357" spans="1:8" s="1" customFormat="1" x14ac:dyDescent="0.25">
      <c r="A2357" s="5">
        <v>42</v>
      </c>
      <c r="B2357" s="19" t="s">
        <v>3095</v>
      </c>
      <c r="C2357" s="86" t="s">
        <v>3171</v>
      </c>
      <c r="D2357" s="91" t="s">
        <v>3220</v>
      </c>
      <c r="E2357" s="87">
        <v>640000</v>
      </c>
      <c r="F2357" s="3"/>
      <c r="H2357" s="87">
        <v>640000</v>
      </c>
    </row>
    <row r="2358" spans="1:8" s="1" customFormat="1" x14ac:dyDescent="0.25">
      <c r="A2358" s="5">
        <v>43</v>
      </c>
      <c r="B2358" s="19" t="s">
        <v>3096</v>
      </c>
      <c r="C2358" s="86" t="s">
        <v>3172</v>
      </c>
      <c r="D2358" s="91" t="s">
        <v>756</v>
      </c>
      <c r="E2358" s="87">
        <v>430000</v>
      </c>
      <c r="F2358" s="3"/>
      <c r="H2358" s="87">
        <v>430000</v>
      </c>
    </row>
    <row r="2359" spans="1:8" s="1" customFormat="1" x14ac:dyDescent="0.25">
      <c r="A2359" s="5">
        <v>44</v>
      </c>
      <c r="B2359" s="19" t="s">
        <v>3097</v>
      </c>
      <c r="C2359" s="86" t="s">
        <v>3173</v>
      </c>
      <c r="D2359" s="91" t="s">
        <v>756</v>
      </c>
      <c r="E2359" s="87">
        <v>430000</v>
      </c>
      <c r="F2359" s="3"/>
      <c r="H2359" s="87">
        <v>430000</v>
      </c>
    </row>
    <row r="2360" spans="1:8" s="1" customFormat="1" x14ac:dyDescent="0.25">
      <c r="A2360" s="5">
        <v>45</v>
      </c>
      <c r="B2360" s="19" t="s">
        <v>3098</v>
      </c>
      <c r="C2360" s="86" t="s">
        <v>3174</v>
      </c>
      <c r="D2360" s="91" t="s">
        <v>3220</v>
      </c>
      <c r="E2360" s="87">
        <v>640000</v>
      </c>
      <c r="F2360" s="3"/>
      <c r="H2360" s="87">
        <v>640000</v>
      </c>
    </row>
    <row r="2361" spans="1:8" s="1" customFormat="1" x14ac:dyDescent="0.25">
      <c r="A2361" s="5">
        <v>46</v>
      </c>
      <c r="B2361" s="19" t="s">
        <v>3099</v>
      </c>
      <c r="C2361" s="86" t="s">
        <v>3175</v>
      </c>
      <c r="D2361" s="91" t="s">
        <v>756</v>
      </c>
      <c r="E2361" s="87">
        <v>430000</v>
      </c>
      <c r="F2361" s="3"/>
      <c r="G2361" s="87">
        <v>430000</v>
      </c>
    </row>
    <row r="2362" spans="1:8" s="1" customFormat="1" x14ac:dyDescent="0.25">
      <c r="A2362" s="5">
        <v>47</v>
      </c>
      <c r="B2362" s="19" t="s">
        <v>3100</v>
      </c>
      <c r="C2362" s="86" t="s">
        <v>3176</v>
      </c>
      <c r="D2362" s="91" t="s">
        <v>756</v>
      </c>
      <c r="E2362" s="87">
        <v>430000</v>
      </c>
      <c r="F2362" s="3"/>
      <c r="G2362" s="87">
        <v>430000</v>
      </c>
    </row>
    <row r="2363" spans="1:8" s="1" customFormat="1" x14ac:dyDescent="0.25">
      <c r="A2363" s="5">
        <v>48</v>
      </c>
      <c r="B2363" s="19" t="s">
        <v>3101</v>
      </c>
      <c r="C2363" s="86" t="s">
        <v>3177</v>
      </c>
      <c r="D2363" s="91" t="s">
        <v>756</v>
      </c>
      <c r="E2363" s="87">
        <v>430000</v>
      </c>
      <c r="F2363" s="3"/>
      <c r="G2363" s="87">
        <v>430000</v>
      </c>
    </row>
    <row r="2364" spans="1:8" s="1" customFormat="1" x14ac:dyDescent="0.25">
      <c r="A2364" s="5">
        <v>49</v>
      </c>
      <c r="B2364" s="19" t="s">
        <v>3102</v>
      </c>
      <c r="C2364" s="86" t="s">
        <v>3178</v>
      </c>
      <c r="D2364" s="91" t="s">
        <v>3220</v>
      </c>
      <c r="E2364" s="87">
        <v>640000</v>
      </c>
      <c r="F2364" s="3"/>
      <c r="G2364" s="87">
        <v>640000</v>
      </c>
    </row>
    <row r="2365" spans="1:8" s="1" customFormat="1" x14ac:dyDescent="0.25">
      <c r="A2365" s="5">
        <v>50</v>
      </c>
      <c r="B2365" s="19" t="s">
        <v>3103</v>
      </c>
      <c r="C2365" s="86" t="s">
        <v>3179</v>
      </c>
      <c r="D2365" s="91" t="s">
        <v>3220</v>
      </c>
      <c r="E2365" s="87">
        <v>640000</v>
      </c>
      <c r="F2365" s="3"/>
      <c r="G2365" s="87">
        <v>640000</v>
      </c>
    </row>
    <row r="2366" spans="1:8" s="1" customFormat="1" x14ac:dyDescent="0.25">
      <c r="A2366" s="5">
        <v>51</v>
      </c>
      <c r="B2366" s="19" t="s">
        <v>3104</v>
      </c>
      <c r="C2366" s="86" t="s">
        <v>3180</v>
      </c>
      <c r="D2366" s="91" t="s">
        <v>3220</v>
      </c>
      <c r="E2366" s="87">
        <v>640000</v>
      </c>
      <c r="F2366" s="3"/>
      <c r="H2366" s="87">
        <v>640000</v>
      </c>
    </row>
    <row r="2367" spans="1:8" s="1" customFormat="1" x14ac:dyDescent="0.25">
      <c r="A2367" s="5">
        <v>52</v>
      </c>
      <c r="B2367" s="19" t="s">
        <v>3105</v>
      </c>
      <c r="C2367" s="86" t="s">
        <v>3181</v>
      </c>
      <c r="D2367" s="91" t="s">
        <v>3220</v>
      </c>
      <c r="E2367" s="87">
        <v>640000</v>
      </c>
      <c r="F2367" s="3"/>
      <c r="H2367" s="87">
        <v>640000</v>
      </c>
    </row>
    <row r="2368" spans="1:8" s="1" customFormat="1" x14ac:dyDescent="0.25">
      <c r="A2368" s="5">
        <v>53</v>
      </c>
      <c r="B2368" s="19" t="s">
        <v>3106</v>
      </c>
      <c r="C2368" s="86" t="s">
        <v>3182</v>
      </c>
      <c r="D2368" s="91" t="s">
        <v>3220</v>
      </c>
      <c r="E2368" s="87">
        <v>640000</v>
      </c>
      <c r="F2368" s="3"/>
      <c r="H2368" s="87">
        <v>640000</v>
      </c>
    </row>
    <row r="2369" spans="1:11" s="1" customFormat="1" x14ac:dyDescent="0.25">
      <c r="A2369" s="5">
        <v>54</v>
      </c>
      <c r="B2369" s="19" t="s">
        <v>3107</v>
      </c>
      <c r="C2369" s="86" t="s">
        <v>3183</v>
      </c>
      <c r="D2369" s="91" t="s">
        <v>3220</v>
      </c>
      <c r="E2369" s="87">
        <v>640000</v>
      </c>
      <c r="F2369" s="3"/>
      <c r="H2369" s="87">
        <v>640000</v>
      </c>
    </row>
    <row r="2370" spans="1:11" s="1" customFormat="1" x14ac:dyDescent="0.25">
      <c r="A2370" s="5">
        <v>55</v>
      </c>
      <c r="B2370" s="19" t="s">
        <v>3108</v>
      </c>
      <c r="C2370" s="86" t="s">
        <v>3184</v>
      </c>
      <c r="D2370" s="91" t="s">
        <v>3220</v>
      </c>
      <c r="E2370" s="87">
        <v>640000</v>
      </c>
      <c r="F2370" s="3"/>
      <c r="H2370" s="87">
        <v>640000</v>
      </c>
    </row>
    <row r="2371" spans="1:11" s="1" customFormat="1" x14ac:dyDescent="0.25">
      <c r="A2371" s="5">
        <v>56</v>
      </c>
      <c r="B2371" s="19" t="s">
        <v>3109</v>
      </c>
      <c r="C2371" s="86" t="s">
        <v>3185</v>
      </c>
      <c r="D2371" s="91" t="s">
        <v>3220</v>
      </c>
      <c r="E2371" s="87">
        <v>640000</v>
      </c>
      <c r="F2371" s="3"/>
      <c r="H2371" s="87">
        <v>640000</v>
      </c>
    </row>
    <row r="2372" spans="1:11" s="1" customFormat="1" x14ac:dyDescent="0.25">
      <c r="A2372" s="5">
        <v>57</v>
      </c>
      <c r="B2372" s="19" t="s">
        <v>3110</v>
      </c>
      <c r="C2372" s="86" t="s">
        <v>3186</v>
      </c>
      <c r="D2372" s="91" t="s">
        <v>3220</v>
      </c>
      <c r="E2372" s="87">
        <v>640000</v>
      </c>
      <c r="F2372" s="3"/>
      <c r="H2372" s="87">
        <v>640000</v>
      </c>
    </row>
    <row r="2373" spans="1:11" s="1" customFormat="1" x14ac:dyDescent="0.25">
      <c r="A2373" s="5">
        <v>58</v>
      </c>
      <c r="B2373" s="19" t="s">
        <v>3111</v>
      </c>
      <c r="C2373" s="86" t="s">
        <v>3187</v>
      </c>
      <c r="D2373" s="91" t="s">
        <v>756</v>
      </c>
      <c r="E2373" s="87">
        <v>430000</v>
      </c>
      <c r="F2373" s="3"/>
      <c r="G2373" s="87">
        <v>430000</v>
      </c>
    </row>
    <row r="2374" spans="1:11" s="1" customFormat="1" x14ac:dyDescent="0.25">
      <c r="A2374" s="5">
        <v>59</v>
      </c>
      <c r="B2374" s="19" t="s">
        <v>3112</v>
      </c>
      <c r="C2374" s="86" t="s">
        <v>3188</v>
      </c>
      <c r="D2374" s="91" t="s">
        <v>1682</v>
      </c>
      <c r="E2374" s="87">
        <v>480000</v>
      </c>
      <c r="F2374" s="3"/>
      <c r="G2374" s="87">
        <v>480000</v>
      </c>
      <c r="J2374" s="1">
        <f>11708-11717</f>
        <v>-9</v>
      </c>
      <c r="K2374" s="1">
        <f>9*480</f>
        <v>4320</v>
      </c>
    </row>
    <row r="2375" spans="1:11" s="1" customFormat="1" x14ac:dyDescent="0.25">
      <c r="A2375" s="5">
        <v>60</v>
      </c>
      <c r="B2375" s="19" t="s">
        <v>3113</v>
      </c>
      <c r="C2375" s="86" t="s">
        <v>3189</v>
      </c>
      <c r="D2375" s="91" t="s">
        <v>3220</v>
      </c>
      <c r="E2375" s="87">
        <v>640000</v>
      </c>
      <c r="F2375" s="3"/>
      <c r="G2375" s="87">
        <v>640000</v>
      </c>
    </row>
    <row r="2376" spans="1:11" s="1" customFormat="1" x14ac:dyDescent="0.25">
      <c r="A2376" s="5">
        <v>61</v>
      </c>
      <c r="B2376" s="19" t="s">
        <v>3114</v>
      </c>
      <c r="C2376" s="86" t="s">
        <v>3190</v>
      </c>
      <c r="D2376" s="88" t="s">
        <v>3212</v>
      </c>
      <c r="E2376" s="87">
        <v>1680000</v>
      </c>
      <c r="F2376" s="3"/>
      <c r="G2376" s="87">
        <v>1680000</v>
      </c>
      <c r="J2376" s="1">
        <f>6*480</f>
        <v>2880</v>
      </c>
    </row>
    <row r="2377" spans="1:11" s="1" customFormat="1" x14ac:dyDescent="0.25">
      <c r="A2377" s="5">
        <v>62</v>
      </c>
      <c r="B2377" s="19" t="s">
        <v>3115</v>
      </c>
      <c r="C2377" s="86" t="s">
        <v>3190</v>
      </c>
      <c r="D2377" s="88" t="s">
        <v>3213</v>
      </c>
      <c r="E2377" s="87">
        <v>840000</v>
      </c>
      <c r="F2377" s="3"/>
      <c r="G2377" s="87">
        <v>840000</v>
      </c>
    </row>
    <row r="2378" spans="1:11" s="1" customFormat="1" x14ac:dyDescent="0.25">
      <c r="A2378" s="5">
        <v>63</v>
      </c>
      <c r="B2378" s="19" t="s">
        <v>3116</v>
      </c>
      <c r="C2378" s="86" t="s">
        <v>3190</v>
      </c>
      <c r="D2378" s="88" t="s">
        <v>3214</v>
      </c>
      <c r="E2378" s="87">
        <v>2100000</v>
      </c>
      <c r="F2378" s="3"/>
      <c r="G2378" s="87">
        <v>2100000</v>
      </c>
    </row>
    <row r="2379" spans="1:11" s="1" customFormat="1" x14ac:dyDescent="0.25">
      <c r="A2379" s="5">
        <v>64</v>
      </c>
      <c r="B2379" s="19" t="s">
        <v>3117</v>
      </c>
      <c r="C2379" s="86" t="s">
        <v>3191</v>
      </c>
      <c r="D2379" s="91" t="s">
        <v>756</v>
      </c>
      <c r="E2379" s="87">
        <v>430000</v>
      </c>
      <c r="F2379" s="3"/>
      <c r="G2379" s="87">
        <v>430000</v>
      </c>
    </row>
    <row r="2380" spans="1:11" s="1" customFormat="1" x14ac:dyDescent="0.25">
      <c r="A2380" s="5">
        <v>65</v>
      </c>
      <c r="B2380" s="19" t="s">
        <v>3118</v>
      </c>
      <c r="C2380" s="86" t="s">
        <v>3192</v>
      </c>
      <c r="D2380" s="91" t="s">
        <v>3220</v>
      </c>
      <c r="E2380" s="87">
        <v>640000</v>
      </c>
      <c r="F2380" s="3"/>
      <c r="H2380" s="87">
        <v>640000</v>
      </c>
    </row>
    <row r="2381" spans="1:11" s="1" customFormat="1" x14ac:dyDescent="0.25">
      <c r="A2381" s="5">
        <v>66</v>
      </c>
      <c r="B2381" s="19" t="s">
        <v>3119</v>
      </c>
      <c r="C2381" s="86" t="s">
        <v>3193</v>
      </c>
      <c r="D2381" s="91" t="s">
        <v>756</v>
      </c>
      <c r="E2381" s="87">
        <v>430000</v>
      </c>
      <c r="F2381" s="3"/>
      <c r="H2381" s="87">
        <v>430000</v>
      </c>
    </row>
    <row r="2382" spans="1:11" s="1" customFormat="1" x14ac:dyDescent="0.25">
      <c r="A2382" s="5">
        <v>67</v>
      </c>
      <c r="B2382" s="19" t="s">
        <v>3120</v>
      </c>
      <c r="C2382" s="86" t="s">
        <v>3194</v>
      </c>
      <c r="D2382" s="91" t="s">
        <v>3220</v>
      </c>
      <c r="E2382" s="87">
        <v>640000</v>
      </c>
      <c r="F2382" s="3"/>
      <c r="H2382" s="87">
        <v>640000</v>
      </c>
    </row>
    <row r="2383" spans="1:11" s="1" customFormat="1" x14ac:dyDescent="0.25">
      <c r="A2383" s="5">
        <v>68</v>
      </c>
      <c r="B2383" s="19" t="s">
        <v>3121</v>
      </c>
      <c r="C2383" s="86" t="s">
        <v>3195</v>
      </c>
      <c r="D2383" s="91" t="s">
        <v>3220</v>
      </c>
      <c r="E2383" s="87">
        <v>640000</v>
      </c>
      <c r="F2383" s="3"/>
      <c r="H2383" s="87">
        <v>640000</v>
      </c>
    </row>
    <row r="2384" spans="1:11" s="1" customFormat="1" x14ac:dyDescent="0.25">
      <c r="A2384" s="5">
        <v>69</v>
      </c>
      <c r="B2384" s="19" t="s">
        <v>3122</v>
      </c>
      <c r="C2384" s="86" t="s">
        <v>3196</v>
      </c>
      <c r="D2384" s="91" t="s">
        <v>756</v>
      </c>
      <c r="E2384" s="87">
        <v>430000</v>
      </c>
      <c r="F2384" s="3"/>
      <c r="G2384" s="87">
        <v>430000</v>
      </c>
    </row>
    <row r="2385" spans="1:8" s="1" customFormat="1" x14ac:dyDescent="0.25">
      <c r="A2385" s="5">
        <v>70</v>
      </c>
      <c r="B2385" s="19" t="s">
        <v>3123</v>
      </c>
      <c r="C2385" s="86" t="s">
        <v>3197</v>
      </c>
      <c r="D2385" s="91" t="s">
        <v>756</v>
      </c>
      <c r="E2385" s="87">
        <v>430000</v>
      </c>
      <c r="F2385" s="3"/>
      <c r="G2385" s="87">
        <v>430000</v>
      </c>
    </row>
    <row r="2386" spans="1:8" s="1" customFormat="1" x14ac:dyDescent="0.25">
      <c r="A2386" s="5">
        <v>71</v>
      </c>
      <c r="B2386" s="19" t="s">
        <v>3124</v>
      </c>
      <c r="C2386" s="86" t="s">
        <v>3198</v>
      </c>
      <c r="D2386" s="91" t="s">
        <v>3220</v>
      </c>
      <c r="E2386" s="87">
        <v>640000</v>
      </c>
      <c r="F2386" s="3"/>
      <c r="G2386" s="87">
        <v>640000</v>
      </c>
    </row>
    <row r="2387" spans="1:8" s="1" customFormat="1" x14ac:dyDescent="0.25">
      <c r="A2387" s="5">
        <v>72</v>
      </c>
      <c r="B2387" s="19" t="s">
        <v>3125</v>
      </c>
      <c r="C2387" s="86" t="s">
        <v>3199</v>
      </c>
      <c r="D2387" s="91" t="s">
        <v>3220</v>
      </c>
      <c r="E2387" s="87">
        <v>640000</v>
      </c>
      <c r="F2387" s="3"/>
      <c r="G2387" s="87">
        <v>640000</v>
      </c>
    </row>
    <row r="2388" spans="1:8" s="1" customFormat="1" x14ac:dyDescent="0.25">
      <c r="A2388" s="5">
        <v>73</v>
      </c>
      <c r="B2388" s="19" t="s">
        <v>3126</v>
      </c>
      <c r="C2388" s="86" t="s">
        <v>3200</v>
      </c>
      <c r="D2388" s="91" t="s">
        <v>3220</v>
      </c>
      <c r="E2388" s="87">
        <v>640000</v>
      </c>
      <c r="F2388" s="3"/>
      <c r="G2388" s="87">
        <v>640000</v>
      </c>
    </row>
    <row r="2389" spans="1:8" s="1" customFormat="1" x14ac:dyDescent="0.25">
      <c r="A2389" s="5">
        <v>74</v>
      </c>
      <c r="B2389" s="19" t="s">
        <v>3127</v>
      </c>
      <c r="C2389" s="86" t="s">
        <v>3201</v>
      </c>
      <c r="D2389" s="91" t="s">
        <v>3220</v>
      </c>
      <c r="E2389" s="87">
        <v>640000</v>
      </c>
      <c r="F2389" s="3"/>
      <c r="G2389" s="87">
        <v>640000</v>
      </c>
    </row>
    <row r="2390" spans="1:8" s="1" customFormat="1" x14ac:dyDescent="0.25">
      <c r="A2390" s="5">
        <v>75</v>
      </c>
      <c r="B2390" s="19" t="s">
        <v>3128</v>
      </c>
      <c r="C2390" s="86" t="s">
        <v>3202</v>
      </c>
      <c r="D2390" s="91" t="s">
        <v>3220</v>
      </c>
      <c r="E2390" s="87">
        <v>640000</v>
      </c>
      <c r="F2390" s="3"/>
      <c r="G2390" s="87">
        <v>640000</v>
      </c>
    </row>
    <row r="2391" spans="1:8" s="1" customFormat="1" x14ac:dyDescent="0.25">
      <c r="A2391" s="5">
        <v>76</v>
      </c>
      <c r="B2391" s="19" t="s">
        <v>3129</v>
      </c>
      <c r="C2391" s="86" t="s">
        <v>3203</v>
      </c>
      <c r="D2391" s="91" t="s">
        <v>3220</v>
      </c>
      <c r="E2391" s="87">
        <v>640000</v>
      </c>
      <c r="F2391" s="3"/>
      <c r="G2391" s="87">
        <v>640000</v>
      </c>
    </row>
    <row r="2392" spans="1:8" s="1" customFormat="1" x14ac:dyDescent="0.25">
      <c r="A2392" s="5">
        <v>77</v>
      </c>
      <c r="B2392" s="19" t="s">
        <v>3130</v>
      </c>
      <c r="C2392" s="86" t="s">
        <v>3204</v>
      </c>
      <c r="D2392" s="91" t="s">
        <v>3220</v>
      </c>
      <c r="E2392" s="87">
        <v>640000</v>
      </c>
      <c r="F2392" s="3"/>
      <c r="G2392" s="87">
        <v>640000</v>
      </c>
    </row>
    <row r="2393" spans="1:8" s="1" customFormat="1" x14ac:dyDescent="0.25">
      <c r="A2393" s="5">
        <v>78</v>
      </c>
      <c r="B2393" s="19" t="s">
        <v>3131</v>
      </c>
      <c r="C2393" s="86" t="s">
        <v>3205</v>
      </c>
      <c r="D2393" s="91" t="s">
        <v>3220</v>
      </c>
      <c r="E2393" s="87">
        <v>640000</v>
      </c>
      <c r="F2393" s="3"/>
      <c r="G2393" s="87">
        <v>640000</v>
      </c>
    </row>
    <row r="2394" spans="1:8" s="1" customFormat="1" x14ac:dyDescent="0.25">
      <c r="A2394" s="5">
        <v>79</v>
      </c>
      <c r="B2394" s="19" t="s">
        <v>3132</v>
      </c>
      <c r="C2394" s="86" t="s">
        <v>3206</v>
      </c>
      <c r="D2394" s="91" t="s">
        <v>3220</v>
      </c>
      <c r="E2394" s="87">
        <v>640000</v>
      </c>
      <c r="F2394" s="3"/>
      <c r="G2394" s="87">
        <v>640000</v>
      </c>
    </row>
    <row r="2395" spans="1:8" s="1" customFormat="1" x14ac:dyDescent="0.25">
      <c r="A2395" s="5">
        <v>80</v>
      </c>
      <c r="B2395" s="19" t="s">
        <v>3133</v>
      </c>
      <c r="C2395" s="86" t="s">
        <v>3207</v>
      </c>
      <c r="D2395" s="91" t="s">
        <v>3220</v>
      </c>
      <c r="E2395" s="87">
        <v>640000</v>
      </c>
      <c r="F2395" s="3"/>
      <c r="G2395" s="87">
        <v>640000</v>
      </c>
    </row>
    <row r="2396" spans="1:8" s="1" customFormat="1" x14ac:dyDescent="0.25">
      <c r="A2396" s="5">
        <v>81</v>
      </c>
      <c r="B2396" s="19" t="s">
        <v>3134</v>
      </c>
      <c r="C2396" s="86" t="s">
        <v>3208</v>
      </c>
      <c r="D2396" s="91" t="s">
        <v>3220</v>
      </c>
      <c r="E2396" s="87">
        <v>640000</v>
      </c>
      <c r="F2396" s="3"/>
      <c r="G2396" s="87">
        <v>640000</v>
      </c>
    </row>
    <row r="2397" spans="1:8" s="1" customFormat="1" x14ac:dyDescent="0.25">
      <c r="A2397" s="5">
        <v>82</v>
      </c>
      <c r="B2397" s="19" t="s">
        <v>3135</v>
      </c>
      <c r="C2397" s="86" t="s">
        <v>3209</v>
      </c>
      <c r="D2397" s="91" t="s">
        <v>3220</v>
      </c>
      <c r="E2397" s="87">
        <v>640000</v>
      </c>
      <c r="F2397" s="3"/>
      <c r="H2397" s="87">
        <v>640000</v>
      </c>
    </row>
    <row r="2398" spans="1:8" s="1" customFormat="1" x14ac:dyDescent="0.25">
      <c r="A2398" s="5">
        <v>83</v>
      </c>
      <c r="B2398" s="19" t="s">
        <v>3136</v>
      </c>
      <c r="C2398" s="86" t="s">
        <v>3210</v>
      </c>
      <c r="D2398" s="91" t="s">
        <v>3220</v>
      </c>
      <c r="E2398" s="87">
        <v>640000</v>
      </c>
      <c r="F2398" s="3"/>
      <c r="H2398" s="87">
        <v>640000</v>
      </c>
    </row>
    <row r="2399" spans="1:8" s="1" customFormat="1" x14ac:dyDescent="0.25">
      <c r="A2399" s="5">
        <v>84</v>
      </c>
      <c r="B2399" s="19" t="s">
        <v>3137</v>
      </c>
      <c r="C2399" s="86" t="s">
        <v>3211</v>
      </c>
      <c r="D2399" s="91" t="s">
        <v>3220</v>
      </c>
      <c r="E2399" s="87">
        <v>640000</v>
      </c>
      <c r="F2399" s="3"/>
      <c r="G2399" s="87">
        <v>640000</v>
      </c>
      <c r="H2399" s="28">
        <f>SUM(H2316:H2398)</f>
        <v>20370000</v>
      </c>
    </row>
    <row r="2400" spans="1:8" s="1" customFormat="1" x14ac:dyDescent="0.25">
      <c r="A2400" s="181" t="s">
        <v>3221</v>
      </c>
      <c r="B2400" s="182"/>
      <c r="C2400" s="182"/>
      <c r="D2400" s="183"/>
      <c r="E2400" s="6">
        <f>SUM(E2316:E2399)</f>
        <v>49260000</v>
      </c>
      <c r="F2400" s="7"/>
      <c r="G2400" s="28">
        <f>SUM(G2322:G2399)</f>
        <v>28890000</v>
      </c>
    </row>
    <row r="2401" spans="1:6" s="1" customFormat="1" ht="15.75" x14ac:dyDescent="0.25">
      <c r="A2401" s="184" t="s">
        <v>3222</v>
      </c>
      <c r="B2401" s="185"/>
      <c r="C2401" s="185"/>
      <c r="D2401" s="185"/>
      <c r="E2401" s="185"/>
      <c r="F2401" s="186"/>
    </row>
    <row r="2402" spans="1:6" s="1" customFormat="1" x14ac:dyDescent="0.25">
      <c r="A2402" s="187" t="s">
        <v>3009</v>
      </c>
      <c r="B2402" s="187"/>
      <c r="C2402" s="187"/>
      <c r="D2402" s="187"/>
      <c r="E2402" s="187"/>
      <c r="F2402" s="187"/>
    </row>
    <row r="2403" spans="1:6" s="1" customFormat="1" x14ac:dyDescent="0.25">
      <c r="A2403" s="188" t="s">
        <v>10</v>
      </c>
      <c r="B2403" s="188"/>
      <c r="C2403" s="83" t="s">
        <v>11</v>
      </c>
      <c r="D2403" s="83" t="s">
        <v>12</v>
      </c>
      <c r="E2403" s="189" t="s">
        <v>13</v>
      </c>
      <c r="F2403" s="189"/>
    </row>
    <row r="2404" spans="1:6" s="1" customFormat="1" x14ac:dyDescent="0.25">
      <c r="A2404" s="83"/>
      <c r="B2404" s="83"/>
      <c r="C2404" s="83"/>
      <c r="D2404" s="83"/>
      <c r="E2404" s="84"/>
      <c r="F2404" s="84"/>
    </row>
    <row r="2405" spans="1:6" s="1" customFormat="1" x14ac:dyDescent="0.25">
      <c r="A2405" s="83"/>
      <c r="B2405" s="83"/>
      <c r="C2405" s="83"/>
      <c r="D2405" s="83"/>
      <c r="E2405" s="84"/>
      <c r="F2405" s="84"/>
    </row>
    <row r="2406" spans="1:6" s="1" customFormat="1" x14ac:dyDescent="0.25">
      <c r="A2406" s="83"/>
      <c r="B2406" s="83"/>
      <c r="C2406" s="83"/>
      <c r="D2406" s="83"/>
      <c r="E2406" s="84"/>
      <c r="F2406" s="84"/>
    </row>
    <row r="2407" spans="1:6" s="1" customFormat="1" x14ac:dyDescent="0.25">
      <c r="A2407" s="83"/>
      <c r="B2407" s="83"/>
      <c r="C2407" s="83"/>
      <c r="D2407" s="83"/>
      <c r="E2407" s="84"/>
      <c r="F2407" s="84"/>
    </row>
    <row r="2408" spans="1:6" s="1" customFormat="1" x14ac:dyDescent="0.25">
      <c r="A2408" s="38"/>
      <c r="B2408" s="38"/>
      <c r="C2408" s="83" t="s">
        <v>224</v>
      </c>
      <c r="D2408" s="83" t="s">
        <v>225</v>
      </c>
      <c r="E2408" s="189" t="s">
        <v>226</v>
      </c>
      <c r="F2408" s="189"/>
    </row>
    <row r="2409" spans="1:6" s="1" customFormat="1" x14ac:dyDescent="0.25">
      <c r="A2409" s="83"/>
      <c r="B2409" s="83"/>
      <c r="C2409" s="83"/>
      <c r="D2409" s="83"/>
      <c r="E2409" s="14"/>
      <c r="F2409" s="84"/>
    </row>
    <row r="2410" spans="1:6" s="1" customFormat="1" ht="15.75" x14ac:dyDescent="0.25">
      <c r="A2410" s="8"/>
      <c r="B2410" s="177" t="s">
        <v>14</v>
      </c>
      <c r="C2410" s="177"/>
      <c r="D2410" s="2"/>
      <c r="E2410" s="24"/>
      <c r="F2410" s="12"/>
    </row>
    <row r="2411" spans="1:6" s="1" customFormat="1" ht="15.75" x14ac:dyDescent="0.25">
      <c r="A2411" s="11" t="s">
        <v>3224</v>
      </c>
      <c r="B2411" s="12"/>
      <c r="C2411" s="12"/>
      <c r="D2411" s="2"/>
      <c r="E2411" s="24"/>
      <c r="F2411" s="12"/>
    </row>
    <row r="2412" spans="1:6" s="1" customFormat="1" ht="15.75" x14ac:dyDescent="0.25">
      <c r="A2412" s="11" t="s">
        <v>3223</v>
      </c>
      <c r="B2412" s="12"/>
      <c r="C2412" s="12"/>
      <c r="D2412" s="2"/>
      <c r="E2412" s="24"/>
      <c r="F2412" s="12"/>
    </row>
    <row r="2413" spans="1:6" s="1" customFormat="1" ht="15.75" x14ac:dyDescent="0.25">
      <c r="A2413" s="11" t="s">
        <v>3225</v>
      </c>
      <c r="E2413" s="28"/>
    </row>
    <row r="2414" spans="1:6" s="1" customFormat="1" ht="15.75" x14ac:dyDescent="0.25">
      <c r="A2414" s="11"/>
      <c r="E2414" s="28"/>
    </row>
    <row r="2415" spans="1:6" s="1" customFormat="1" ht="15.75" x14ac:dyDescent="0.25">
      <c r="A2415" s="11"/>
      <c r="E2415" s="28"/>
    </row>
    <row r="2416" spans="1:6" s="1" customFormat="1" ht="15.75" x14ac:dyDescent="0.25">
      <c r="A2416" s="11"/>
      <c r="E2416" s="28"/>
    </row>
    <row r="2417" spans="1:8" s="1" customFormat="1" ht="15.75" x14ac:dyDescent="0.25">
      <c r="A2417" s="11"/>
      <c r="E2417" s="28"/>
    </row>
    <row r="2418" spans="1:8" s="1" customFormat="1" ht="15.75" x14ac:dyDescent="0.25">
      <c r="A2418" s="11"/>
      <c r="E2418" s="28"/>
    </row>
    <row r="2419" spans="1:8" s="1" customFormat="1" ht="15.75" x14ac:dyDescent="0.25">
      <c r="A2419" s="11"/>
      <c r="E2419" s="28"/>
    </row>
    <row r="2420" spans="1:8" s="1" customFormat="1" ht="15.75" x14ac:dyDescent="0.25">
      <c r="A2420" s="11"/>
      <c r="E2420" s="28"/>
    </row>
    <row r="2421" spans="1:8" s="1" customFormat="1" ht="15.75" x14ac:dyDescent="0.25">
      <c r="A2421" s="11"/>
      <c r="E2421" s="28"/>
      <c r="H2421" s="70">
        <v>840000</v>
      </c>
    </row>
    <row r="2422" spans="1:8" s="1" customFormat="1" x14ac:dyDescent="0.25">
      <c r="A2422" s="5">
        <v>2</v>
      </c>
      <c r="B2422" s="19" t="s">
        <v>2789</v>
      </c>
      <c r="C2422" s="67" t="s">
        <v>2953</v>
      </c>
      <c r="D2422" s="71" t="s">
        <v>2951</v>
      </c>
      <c r="E2422" s="70">
        <v>640000</v>
      </c>
      <c r="F2422" s="3"/>
      <c r="H2422" s="70">
        <v>640000</v>
      </c>
    </row>
    <row r="2423" spans="1:8" s="1" customFormat="1" x14ac:dyDescent="0.25">
      <c r="A2423" s="5">
        <v>3</v>
      </c>
      <c r="B2423" s="19" t="s">
        <v>2790</v>
      </c>
      <c r="C2423" s="67" t="s">
        <v>2954</v>
      </c>
      <c r="D2423" s="71" t="s">
        <v>756</v>
      </c>
      <c r="E2423" s="70">
        <v>430000</v>
      </c>
      <c r="F2423" s="3"/>
      <c r="H2423" s="70">
        <v>430000</v>
      </c>
    </row>
    <row r="2424" spans="1:8" s="1" customFormat="1" x14ac:dyDescent="0.25">
      <c r="A2424" s="5">
        <v>4</v>
      </c>
      <c r="B2424" s="19" t="s">
        <v>2791</v>
      </c>
      <c r="C2424" s="67" t="s">
        <v>2955</v>
      </c>
      <c r="D2424" s="71" t="s">
        <v>756</v>
      </c>
      <c r="E2424" s="70">
        <v>430000</v>
      </c>
      <c r="F2424" s="3"/>
      <c r="H2424" s="70">
        <v>430000</v>
      </c>
    </row>
    <row r="2425" spans="1:8" s="1" customFormat="1" x14ac:dyDescent="0.25">
      <c r="A2425" s="5">
        <v>5</v>
      </c>
      <c r="B2425" s="19" t="s">
        <v>2792</v>
      </c>
      <c r="C2425" s="67" t="s">
        <v>2956</v>
      </c>
      <c r="D2425" s="71" t="s">
        <v>2951</v>
      </c>
      <c r="E2425" s="70">
        <v>640000</v>
      </c>
      <c r="F2425" s="3"/>
      <c r="H2425" s="70">
        <v>640000</v>
      </c>
    </row>
    <row r="2426" spans="1:8" s="1" customFormat="1" x14ac:dyDescent="0.25">
      <c r="A2426" s="5">
        <v>6</v>
      </c>
      <c r="B2426" s="19" t="s">
        <v>2793</v>
      </c>
      <c r="C2426" s="67" t="s">
        <v>2957</v>
      </c>
      <c r="D2426" s="71" t="s">
        <v>2951</v>
      </c>
      <c r="E2426" s="70">
        <v>640000</v>
      </c>
      <c r="F2426" s="3"/>
      <c r="H2426" s="70">
        <v>640000</v>
      </c>
    </row>
    <row r="2427" spans="1:8" s="1" customFormat="1" x14ac:dyDescent="0.25">
      <c r="A2427" s="5">
        <v>7</v>
      </c>
      <c r="B2427" s="19" t="s">
        <v>2794</v>
      </c>
      <c r="C2427" s="67" t="s">
        <v>296</v>
      </c>
      <c r="D2427" s="71" t="s">
        <v>2951</v>
      </c>
      <c r="E2427" s="70">
        <v>640000</v>
      </c>
      <c r="F2427" s="3"/>
      <c r="H2427" s="70">
        <v>640000</v>
      </c>
    </row>
    <row r="2428" spans="1:8" s="1" customFormat="1" x14ac:dyDescent="0.25">
      <c r="A2428" s="5">
        <v>8</v>
      </c>
      <c r="B2428" s="19" t="s">
        <v>2795</v>
      </c>
      <c r="C2428" s="67" t="s">
        <v>2958</v>
      </c>
      <c r="D2428" s="71" t="s">
        <v>2951</v>
      </c>
      <c r="E2428" s="70">
        <v>640000</v>
      </c>
      <c r="F2428" s="3"/>
      <c r="H2428" s="70">
        <v>640000</v>
      </c>
    </row>
    <row r="2429" spans="1:8" s="1" customFormat="1" x14ac:dyDescent="0.25">
      <c r="A2429" s="5">
        <v>9</v>
      </c>
      <c r="B2429" s="19" t="s">
        <v>2796</v>
      </c>
      <c r="C2429" s="67" t="s">
        <v>2959</v>
      </c>
      <c r="D2429" s="71" t="s">
        <v>756</v>
      </c>
      <c r="E2429" s="70">
        <v>430000</v>
      </c>
      <c r="F2429" s="3"/>
      <c r="H2429" s="70">
        <v>430000</v>
      </c>
    </row>
    <row r="2430" spans="1:8" s="1" customFormat="1" x14ac:dyDescent="0.25">
      <c r="A2430" s="5">
        <v>10</v>
      </c>
      <c r="B2430" s="19" t="s">
        <v>2797</v>
      </c>
      <c r="C2430" s="67" t="s">
        <v>2960</v>
      </c>
      <c r="D2430" s="71" t="s">
        <v>2951</v>
      </c>
      <c r="E2430" s="70">
        <v>640000</v>
      </c>
      <c r="F2430" s="3"/>
      <c r="H2430" s="70">
        <v>640000</v>
      </c>
    </row>
    <row r="2431" spans="1:8" s="1" customFormat="1" x14ac:dyDescent="0.25">
      <c r="A2431" s="5">
        <v>11</v>
      </c>
      <c r="B2431" s="19" t="s">
        <v>2798</v>
      </c>
      <c r="C2431" s="67" t="s">
        <v>2961</v>
      </c>
      <c r="D2431" s="71" t="s">
        <v>2951</v>
      </c>
      <c r="E2431" s="70">
        <v>640000</v>
      </c>
      <c r="F2431" s="3"/>
      <c r="H2431" s="70">
        <v>640000</v>
      </c>
    </row>
    <row r="2432" spans="1:8" s="1" customFormat="1" x14ac:dyDescent="0.25">
      <c r="A2432" s="5">
        <v>12</v>
      </c>
      <c r="B2432" s="19" t="s">
        <v>2799</v>
      </c>
      <c r="C2432" s="67" t="s">
        <v>2961</v>
      </c>
      <c r="D2432" s="71" t="s">
        <v>756</v>
      </c>
      <c r="E2432" s="70">
        <v>430000</v>
      </c>
      <c r="F2432" s="3"/>
      <c r="H2432" s="70">
        <v>430000</v>
      </c>
    </row>
    <row r="2433" spans="1:8" s="1" customFormat="1" x14ac:dyDescent="0.25">
      <c r="A2433" s="5">
        <v>13</v>
      </c>
      <c r="B2433" s="19" t="s">
        <v>2800</v>
      </c>
      <c r="C2433" s="67" t="s">
        <v>2962</v>
      </c>
      <c r="D2433" s="71" t="s">
        <v>2951</v>
      </c>
      <c r="E2433" s="70">
        <v>640000</v>
      </c>
      <c r="F2433" s="3"/>
      <c r="H2433" s="70">
        <v>640000</v>
      </c>
    </row>
    <row r="2434" spans="1:8" s="1" customFormat="1" x14ac:dyDescent="0.25">
      <c r="A2434" s="5">
        <v>14</v>
      </c>
      <c r="B2434" s="19" t="s">
        <v>2801</v>
      </c>
      <c r="C2434" s="67" t="s">
        <v>2963</v>
      </c>
      <c r="D2434" s="71" t="s">
        <v>2998</v>
      </c>
      <c r="E2434" s="70">
        <v>560000</v>
      </c>
      <c r="F2434" s="3"/>
      <c r="H2434" s="70">
        <v>560000</v>
      </c>
    </row>
    <row r="2435" spans="1:8" s="1" customFormat="1" x14ac:dyDescent="0.25">
      <c r="A2435" s="5">
        <v>15</v>
      </c>
      <c r="B2435" s="19" t="s">
        <v>2802</v>
      </c>
      <c r="C2435" s="67" t="s">
        <v>2964</v>
      </c>
      <c r="D2435" s="71" t="s">
        <v>756</v>
      </c>
      <c r="E2435" s="70">
        <v>430000</v>
      </c>
      <c r="F2435" s="3"/>
      <c r="H2435" s="70">
        <v>430000</v>
      </c>
    </row>
    <row r="2436" spans="1:8" s="1" customFormat="1" x14ac:dyDescent="0.25">
      <c r="A2436" s="5">
        <v>16</v>
      </c>
      <c r="B2436" s="19" t="s">
        <v>2803</v>
      </c>
      <c r="C2436" s="67" t="s">
        <v>2965</v>
      </c>
      <c r="D2436" s="71" t="s">
        <v>2951</v>
      </c>
      <c r="E2436" s="70">
        <v>640000</v>
      </c>
      <c r="F2436" s="3"/>
      <c r="H2436" s="70">
        <v>640000</v>
      </c>
    </row>
    <row r="2437" spans="1:8" s="1" customFormat="1" x14ac:dyDescent="0.25">
      <c r="A2437" s="5">
        <v>17</v>
      </c>
      <c r="B2437" s="19" t="s">
        <v>2804</v>
      </c>
      <c r="C2437" s="67" t="s">
        <v>2966</v>
      </c>
      <c r="D2437" s="71" t="s">
        <v>756</v>
      </c>
      <c r="E2437" s="70">
        <v>430000</v>
      </c>
      <c r="F2437" s="3"/>
      <c r="H2437" s="70">
        <v>430000</v>
      </c>
    </row>
    <row r="2438" spans="1:8" s="1" customFormat="1" x14ac:dyDescent="0.25">
      <c r="A2438" s="5">
        <v>18</v>
      </c>
      <c r="B2438" s="19" t="s">
        <v>2805</v>
      </c>
      <c r="C2438" s="67" t="s">
        <v>2967</v>
      </c>
      <c r="D2438" s="71" t="s">
        <v>756</v>
      </c>
      <c r="E2438" s="70">
        <v>430000</v>
      </c>
      <c r="F2438" s="3"/>
      <c r="H2438" s="70">
        <v>430000</v>
      </c>
    </row>
    <row r="2439" spans="1:8" s="1" customFormat="1" x14ac:dyDescent="0.25">
      <c r="A2439" s="5">
        <v>19</v>
      </c>
      <c r="B2439" s="19" t="s">
        <v>2806</v>
      </c>
      <c r="C2439" s="67" t="s">
        <v>2968</v>
      </c>
      <c r="D2439" s="71" t="s">
        <v>756</v>
      </c>
      <c r="E2439" s="70">
        <v>430000</v>
      </c>
      <c r="F2439" s="3"/>
      <c r="H2439" s="70">
        <v>430000</v>
      </c>
    </row>
    <row r="2440" spans="1:8" s="1" customFormat="1" x14ac:dyDescent="0.25">
      <c r="A2440" s="5">
        <v>20</v>
      </c>
      <c r="B2440" s="19" t="s">
        <v>2807</v>
      </c>
      <c r="C2440" s="67" t="s">
        <v>2969</v>
      </c>
      <c r="D2440" s="71" t="s">
        <v>756</v>
      </c>
      <c r="E2440" s="70">
        <v>430000</v>
      </c>
      <c r="F2440" s="3"/>
      <c r="H2440" s="70">
        <v>430000</v>
      </c>
    </row>
    <row r="2441" spans="1:8" s="1" customFormat="1" x14ac:dyDescent="0.25">
      <c r="A2441" s="5">
        <v>21</v>
      </c>
      <c r="B2441" s="19" t="s">
        <v>2808</v>
      </c>
      <c r="C2441" s="67" t="s">
        <v>2970</v>
      </c>
      <c r="D2441" s="71" t="s">
        <v>756</v>
      </c>
      <c r="E2441" s="70">
        <v>430000</v>
      </c>
      <c r="F2441" s="3"/>
      <c r="H2441" s="70">
        <v>430000</v>
      </c>
    </row>
    <row r="2442" spans="1:8" s="1" customFormat="1" x14ac:dyDescent="0.25">
      <c r="A2442" s="5">
        <v>22</v>
      </c>
      <c r="B2442" s="19" t="s">
        <v>2809</v>
      </c>
      <c r="C2442" s="67" t="s">
        <v>2971</v>
      </c>
      <c r="D2442" s="71" t="s">
        <v>756</v>
      </c>
      <c r="E2442" s="70">
        <v>430000</v>
      </c>
      <c r="F2442" s="3"/>
      <c r="H2442" s="70">
        <v>430000</v>
      </c>
    </row>
    <row r="2443" spans="1:8" s="1" customFormat="1" x14ac:dyDescent="0.25">
      <c r="A2443" s="5">
        <v>23</v>
      </c>
      <c r="B2443" s="19" t="s">
        <v>2810</v>
      </c>
      <c r="C2443" s="67" t="s">
        <v>2972</v>
      </c>
      <c r="D2443" s="71" t="s">
        <v>756</v>
      </c>
      <c r="E2443" s="70">
        <v>430000</v>
      </c>
      <c r="F2443" s="3"/>
      <c r="H2443" s="70">
        <v>430000</v>
      </c>
    </row>
    <row r="2444" spans="1:8" s="1" customFormat="1" x14ac:dyDescent="0.25">
      <c r="A2444" s="5">
        <v>24</v>
      </c>
      <c r="B2444" s="19" t="s">
        <v>2811</v>
      </c>
      <c r="C2444" s="67" t="s">
        <v>2973</v>
      </c>
      <c r="D2444" s="71" t="s">
        <v>756</v>
      </c>
      <c r="E2444" s="70">
        <v>430000</v>
      </c>
      <c r="F2444" s="3"/>
      <c r="H2444" s="70">
        <v>430000</v>
      </c>
    </row>
    <row r="2445" spans="1:8" s="1" customFormat="1" x14ac:dyDescent="0.25">
      <c r="A2445" s="5">
        <v>25</v>
      </c>
      <c r="B2445" s="19" t="s">
        <v>2812</v>
      </c>
      <c r="C2445" s="67" t="s">
        <v>2974</v>
      </c>
      <c r="D2445" s="71" t="s">
        <v>756</v>
      </c>
      <c r="E2445" s="70">
        <v>430000</v>
      </c>
      <c r="F2445" s="3"/>
      <c r="H2445" s="70">
        <v>430000</v>
      </c>
    </row>
    <row r="2446" spans="1:8" s="1" customFormat="1" x14ac:dyDescent="0.25">
      <c r="A2446" s="5">
        <v>26</v>
      </c>
      <c r="B2446" s="19" t="s">
        <v>2813</v>
      </c>
      <c r="C2446" s="67" t="s">
        <v>2975</v>
      </c>
      <c r="D2446" s="71" t="s">
        <v>756</v>
      </c>
      <c r="E2446" s="70">
        <v>430000</v>
      </c>
      <c r="F2446" s="3"/>
      <c r="H2446" s="70">
        <v>430000</v>
      </c>
    </row>
    <row r="2447" spans="1:8" s="1" customFormat="1" x14ac:dyDescent="0.25">
      <c r="A2447" s="5">
        <v>27</v>
      </c>
      <c r="B2447" s="19" t="s">
        <v>2814</v>
      </c>
      <c r="C2447" s="67" t="s">
        <v>2976</v>
      </c>
      <c r="D2447" s="71" t="s">
        <v>756</v>
      </c>
      <c r="E2447" s="70">
        <v>430000</v>
      </c>
      <c r="F2447" s="3"/>
      <c r="H2447" s="70">
        <v>430000</v>
      </c>
    </row>
    <row r="2448" spans="1:8" s="1" customFormat="1" x14ac:dyDescent="0.25">
      <c r="A2448" s="5">
        <v>28</v>
      </c>
      <c r="B2448" s="19" t="s">
        <v>2815</v>
      </c>
      <c r="C2448" s="67" t="s">
        <v>2976</v>
      </c>
      <c r="D2448" s="71" t="s">
        <v>756</v>
      </c>
      <c r="E2448" s="70">
        <v>430000</v>
      </c>
      <c r="F2448" s="3"/>
      <c r="H2448" s="70">
        <v>430000</v>
      </c>
    </row>
    <row r="2449" spans="1:8" s="1" customFormat="1" x14ac:dyDescent="0.25">
      <c r="A2449" s="5">
        <v>29</v>
      </c>
      <c r="B2449" s="19" t="s">
        <v>2816</v>
      </c>
      <c r="C2449" s="67" t="s">
        <v>477</v>
      </c>
      <c r="D2449" s="71" t="s">
        <v>756</v>
      </c>
      <c r="E2449" s="70">
        <v>430000</v>
      </c>
      <c r="F2449" s="3"/>
      <c r="H2449" s="70">
        <v>430000</v>
      </c>
    </row>
    <row r="2450" spans="1:8" s="1" customFormat="1" x14ac:dyDescent="0.25">
      <c r="A2450" s="5">
        <v>30</v>
      </c>
      <c r="B2450" s="19" t="s">
        <v>2817</v>
      </c>
      <c r="C2450" s="67" t="s">
        <v>2977</v>
      </c>
      <c r="D2450" s="71" t="s">
        <v>756</v>
      </c>
      <c r="E2450" s="70">
        <v>430000</v>
      </c>
      <c r="F2450" s="3"/>
      <c r="H2450" s="70">
        <v>430000</v>
      </c>
    </row>
    <row r="2451" spans="1:8" s="1" customFormat="1" x14ac:dyDescent="0.25">
      <c r="A2451" s="5">
        <v>31</v>
      </c>
      <c r="B2451" s="19" t="s">
        <v>2818</v>
      </c>
      <c r="C2451" s="67" t="s">
        <v>2978</v>
      </c>
      <c r="D2451" s="71" t="s">
        <v>756</v>
      </c>
      <c r="E2451" s="70">
        <v>430000</v>
      </c>
      <c r="F2451" s="3"/>
      <c r="H2451" s="70">
        <v>430000</v>
      </c>
    </row>
    <row r="2452" spans="1:8" s="1" customFormat="1" x14ac:dyDescent="0.25">
      <c r="A2452" s="5">
        <v>32</v>
      </c>
      <c r="B2452" s="19" t="s">
        <v>2819</v>
      </c>
      <c r="C2452" s="67" t="s">
        <v>2979</v>
      </c>
      <c r="D2452" s="71" t="s">
        <v>756</v>
      </c>
      <c r="E2452" s="70">
        <v>430000</v>
      </c>
      <c r="F2452" s="3"/>
      <c r="H2452" s="70">
        <v>430000</v>
      </c>
    </row>
    <row r="2453" spans="1:8" s="1" customFormat="1" x14ac:dyDescent="0.25">
      <c r="A2453" s="5">
        <v>33</v>
      </c>
      <c r="B2453" s="19" t="s">
        <v>2820</v>
      </c>
      <c r="C2453" s="67" t="s">
        <v>2980</v>
      </c>
      <c r="D2453" s="71" t="s">
        <v>756</v>
      </c>
      <c r="E2453" s="70">
        <v>430000</v>
      </c>
      <c r="F2453" s="3"/>
      <c r="H2453" s="70">
        <v>430000</v>
      </c>
    </row>
    <row r="2454" spans="1:8" s="1" customFormat="1" x14ac:dyDescent="0.25">
      <c r="A2454" s="5">
        <v>34</v>
      </c>
      <c r="B2454" s="19" t="s">
        <v>2821</v>
      </c>
      <c r="C2454" s="67" t="s">
        <v>2981</v>
      </c>
      <c r="D2454" s="71" t="s">
        <v>756</v>
      </c>
      <c r="E2454" s="70">
        <v>430000</v>
      </c>
      <c r="F2454" s="3"/>
      <c r="H2454" s="70">
        <v>430000</v>
      </c>
    </row>
    <row r="2455" spans="1:8" s="1" customFormat="1" x14ac:dyDescent="0.25">
      <c r="A2455" s="5">
        <v>35</v>
      </c>
      <c r="B2455" s="19" t="s">
        <v>2822</v>
      </c>
      <c r="C2455" s="67" t="s">
        <v>2982</v>
      </c>
      <c r="D2455" s="71" t="s">
        <v>756</v>
      </c>
      <c r="E2455" s="70">
        <v>430000</v>
      </c>
      <c r="F2455" s="3"/>
      <c r="H2455" s="70">
        <v>430000</v>
      </c>
    </row>
    <row r="2456" spans="1:8" s="1" customFormat="1" x14ac:dyDescent="0.25">
      <c r="A2456" s="5">
        <v>36</v>
      </c>
      <c r="B2456" s="19" t="s">
        <v>2823</v>
      </c>
      <c r="C2456" s="67" t="s">
        <v>2983</v>
      </c>
      <c r="D2456" s="71" t="s">
        <v>756</v>
      </c>
      <c r="E2456" s="70">
        <v>430000</v>
      </c>
      <c r="F2456" s="3"/>
      <c r="H2456" s="70">
        <v>430000</v>
      </c>
    </row>
    <row r="2457" spans="1:8" s="1" customFormat="1" x14ac:dyDescent="0.25">
      <c r="A2457" s="5">
        <v>37</v>
      </c>
      <c r="B2457" s="19" t="s">
        <v>2824</v>
      </c>
      <c r="C2457" s="67" t="s">
        <v>2984</v>
      </c>
      <c r="D2457" s="71" t="s">
        <v>756</v>
      </c>
      <c r="E2457" s="70">
        <v>430000</v>
      </c>
      <c r="F2457" s="3"/>
      <c r="H2457" s="70">
        <v>430000</v>
      </c>
    </row>
    <row r="2458" spans="1:8" s="1" customFormat="1" x14ac:dyDescent="0.25">
      <c r="A2458" s="5">
        <v>38</v>
      </c>
      <c r="B2458" s="19" t="s">
        <v>2825</v>
      </c>
      <c r="C2458" s="67" t="s">
        <v>2985</v>
      </c>
      <c r="D2458" s="71" t="s">
        <v>756</v>
      </c>
      <c r="E2458" s="70">
        <v>430000</v>
      </c>
      <c r="F2458" s="3"/>
      <c r="H2458" s="70">
        <v>430000</v>
      </c>
    </row>
    <row r="2459" spans="1:8" s="1" customFormat="1" x14ac:dyDescent="0.25">
      <c r="A2459" s="5">
        <v>39</v>
      </c>
      <c r="B2459" s="19" t="s">
        <v>2826</v>
      </c>
      <c r="C2459" s="67" t="s">
        <v>2986</v>
      </c>
      <c r="D2459" s="71" t="s">
        <v>756</v>
      </c>
      <c r="E2459" s="70">
        <v>430000</v>
      </c>
      <c r="F2459" s="3"/>
      <c r="H2459" s="70">
        <v>430000</v>
      </c>
    </row>
    <row r="2460" spans="1:8" s="1" customFormat="1" x14ac:dyDescent="0.25">
      <c r="A2460" s="5">
        <v>40</v>
      </c>
      <c r="B2460" s="19" t="s">
        <v>2827</v>
      </c>
      <c r="C2460" s="67" t="s">
        <v>2987</v>
      </c>
      <c r="D2460" s="71" t="s">
        <v>756</v>
      </c>
      <c r="E2460" s="70">
        <v>430000</v>
      </c>
      <c r="F2460" s="3"/>
      <c r="H2460" s="70">
        <v>430000</v>
      </c>
    </row>
    <row r="2461" spans="1:8" s="1" customFormat="1" x14ac:dyDescent="0.25">
      <c r="A2461" s="5">
        <v>41</v>
      </c>
      <c r="B2461" s="19" t="s">
        <v>2828</v>
      </c>
      <c r="C2461" s="67" t="s">
        <v>2988</v>
      </c>
      <c r="D2461" s="71" t="s">
        <v>756</v>
      </c>
      <c r="E2461" s="70">
        <v>430000</v>
      </c>
      <c r="F2461" s="3"/>
      <c r="H2461" s="70">
        <v>430000</v>
      </c>
    </row>
    <row r="2462" spans="1:8" s="1" customFormat="1" x14ac:dyDescent="0.25">
      <c r="A2462" s="5">
        <v>42</v>
      </c>
      <c r="B2462" s="19" t="s">
        <v>2829</v>
      </c>
      <c r="C2462" s="67" t="s">
        <v>2989</v>
      </c>
      <c r="D2462" s="71" t="s">
        <v>756</v>
      </c>
      <c r="E2462" s="70">
        <v>430000</v>
      </c>
      <c r="F2462" s="3"/>
      <c r="H2462" s="70">
        <v>430000</v>
      </c>
    </row>
    <row r="2463" spans="1:8" s="1" customFormat="1" x14ac:dyDescent="0.25">
      <c r="A2463" s="5">
        <v>43</v>
      </c>
      <c r="B2463" s="19" t="s">
        <v>2830</v>
      </c>
      <c r="C2463" s="67" t="s">
        <v>2990</v>
      </c>
      <c r="D2463" s="71" t="s">
        <v>756</v>
      </c>
      <c r="E2463" s="70">
        <v>430000</v>
      </c>
      <c r="F2463" s="3"/>
      <c r="H2463" s="70">
        <v>430000</v>
      </c>
    </row>
    <row r="2464" spans="1:8" s="1" customFormat="1" x14ac:dyDescent="0.25">
      <c r="A2464" s="5">
        <v>44</v>
      </c>
      <c r="B2464" s="19" t="s">
        <v>2831</v>
      </c>
      <c r="C2464" s="67" t="s">
        <v>2991</v>
      </c>
      <c r="D2464" s="71" t="s">
        <v>756</v>
      </c>
      <c r="E2464" s="70">
        <v>430000</v>
      </c>
      <c r="F2464" s="3"/>
      <c r="H2464" s="70">
        <v>430000</v>
      </c>
    </row>
    <row r="2465" spans="1:8" s="1" customFormat="1" x14ac:dyDescent="0.25">
      <c r="A2465" s="5">
        <v>45</v>
      </c>
      <c r="B2465" s="19" t="s">
        <v>2832</v>
      </c>
      <c r="C2465" s="67" t="s">
        <v>2992</v>
      </c>
      <c r="D2465" s="71" t="s">
        <v>756</v>
      </c>
      <c r="E2465" s="70">
        <v>430000</v>
      </c>
      <c r="F2465" s="3"/>
      <c r="H2465" s="70">
        <v>430000</v>
      </c>
    </row>
    <row r="2466" spans="1:8" s="1" customFormat="1" x14ac:dyDescent="0.25">
      <c r="A2466" s="5">
        <v>46</v>
      </c>
      <c r="B2466" s="19" t="s">
        <v>2833</v>
      </c>
      <c r="C2466" s="67" t="s">
        <v>2993</v>
      </c>
      <c r="D2466" s="71" t="s">
        <v>756</v>
      </c>
      <c r="E2466" s="70">
        <v>430000</v>
      </c>
      <c r="F2466" s="3"/>
      <c r="H2466" s="70">
        <v>430000</v>
      </c>
    </row>
    <row r="2467" spans="1:8" s="1" customFormat="1" x14ac:dyDescent="0.25">
      <c r="A2467" s="5">
        <v>47</v>
      </c>
      <c r="B2467" s="19" t="s">
        <v>2834</v>
      </c>
      <c r="C2467" s="67" t="s">
        <v>2994</v>
      </c>
      <c r="D2467" s="71" t="s">
        <v>756</v>
      </c>
      <c r="E2467" s="70">
        <v>430000</v>
      </c>
      <c r="F2467" s="3"/>
      <c r="H2467" s="70">
        <v>430000</v>
      </c>
    </row>
    <row r="2468" spans="1:8" s="1" customFormat="1" x14ac:dyDescent="0.25">
      <c r="A2468" s="5">
        <v>48</v>
      </c>
      <c r="B2468" s="19" t="s">
        <v>2835</v>
      </c>
      <c r="C2468" s="67" t="s">
        <v>2995</v>
      </c>
      <c r="D2468" s="71" t="s">
        <v>756</v>
      </c>
      <c r="E2468" s="70">
        <v>430000</v>
      </c>
      <c r="F2468" s="3"/>
      <c r="H2468" s="70">
        <v>430000</v>
      </c>
    </row>
    <row r="2469" spans="1:8" s="1" customFormat="1" x14ac:dyDescent="0.25">
      <c r="A2469" s="5">
        <v>49</v>
      </c>
      <c r="B2469" s="19" t="s">
        <v>2836</v>
      </c>
      <c r="C2469" s="67" t="s">
        <v>2996</v>
      </c>
      <c r="D2469" s="71" t="s">
        <v>2951</v>
      </c>
      <c r="E2469" s="70">
        <v>640000</v>
      </c>
      <c r="F2469" s="3"/>
      <c r="H2469" s="70">
        <v>640000</v>
      </c>
    </row>
    <row r="2470" spans="1:8" s="1" customFormat="1" x14ac:dyDescent="0.25">
      <c r="A2470" s="5">
        <v>50</v>
      </c>
      <c r="B2470" s="19" t="s">
        <v>2837</v>
      </c>
      <c r="C2470" s="67" t="s">
        <v>2997</v>
      </c>
      <c r="D2470" s="71" t="s">
        <v>756</v>
      </c>
      <c r="E2470" s="70">
        <v>430000</v>
      </c>
      <c r="F2470" s="3"/>
      <c r="H2470" s="70">
        <v>430000</v>
      </c>
    </row>
    <row r="2471" spans="1:8" s="1" customFormat="1" x14ac:dyDescent="0.25">
      <c r="A2471" s="5">
        <v>51</v>
      </c>
      <c r="B2471" s="19" t="s">
        <v>2838</v>
      </c>
      <c r="C2471" s="67" t="s">
        <v>1866</v>
      </c>
      <c r="D2471" s="71" t="s">
        <v>2951</v>
      </c>
      <c r="E2471" s="68">
        <v>640000</v>
      </c>
      <c r="F2471" s="3"/>
      <c r="G2471" s="68">
        <v>640000</v>
      </c>
    </row>
    <row r="2472" spans="1:8" s="1" customFormat="1" x14ac:dyDescent="0.25">
      <c r="A2472" s="5">
        <v>52</v>
      </c>
      <c r="B2472" s="19" t="s">
        <v>2839</v>
      </c>
      <c r="C2472" s="67" t="s">
        <v>2900</v>
      </c>
      <c r="D2472" s="71" t="s">
        <v>2951</v>
      </c>
      <c r="E2472" s="68">
        <v>640000</v>
      </c>
      <c r="F2472" s="3"/>
      <c r="G2472" s="68">
        <v>640000</v>
      </c>
    </row>
    <row r="2473" spans="1:8" s="1" customFormat="1" x14ac:dyDescent="0.25">
      <c r="A2473" s="5">
        <v>53</v>
      </c>
      <c r="B2473" s="19" t="s">
        <v>2840</v>
      </c>
      <c r="C2473" s="67" t="s">
        <v>2901</v>
      </c>
      <c r="D2473" s="71" t="s">
        <v>2951</v>
      </c>
      <c r="E2473" s="68">
        <v>640000</v>
      </c>
      <c r="F2473" s="3"/>
      <c r="G2473" s="68">
        <v>640000</v>
      </c>
    </row>
    <row r="2474" spans="1:8" s="1" customFormat="1" x14ac:dyDescent="0.25">
      <c r="A2474" s="5">
        <v>54</v>
      </c>
      <c r="B2474" s="19" t="s">
        <v>2841</v>
      </c>
      <c r="C2474" s="67" t="s">
        <v>2902</v>
      </c>
      <c r="D2474" s="71" t="s">
        <v>2951</v>
      </c>
      <c r="E2474" s="68">
        <v>640000</v>
      </c>
      <c r="F2474" s="3"/>
      <c r="G2474" s="68">
        <v>640000</v>
      </c>
    </row>
    <row r="2475" spans="1:8" s="1" customFormat="1" x14ac:dyDescent="0.25">
      <c r="A2475" s="5">
        <v>55</v>
      </c>
      <c r="B2475" s="19" t="s">
        <v>2842</v>
      </c>
      <c r="C2475" s="67" t="s">
        <v>2903</v>
      </c>
      <c r="D2475" s="71" t="s">
        <v>756</v>
      </c>
      <c r="E2475" s="68">
        <v>430000</v>
      </c>
      <c r="F2475" s="3"/>
      <c r="G2475" s="68">
        <v>430000</v>
      </c>
    </row>
    <row r="2476" spans="1:8" s="1" customFormat="1" x14ac:dyDescent="0.25">
      <c r="A2476" s="5">
        <v>56</v>
      </c>
      <c r="B2476" s="19" t="s">
        <v>2843</v>
      </c>
      <c r="C2476" s="67" t="s">
        <v>2904</v>
      </c>
      <c r="D2476" s="71" t="s">
        <v>756</v>
      </c>
      <c r="E2476" s="68">
        <v>430000</v>
      </c>
      <c r="F2476" s="3"/>
      <c r="G2476" s="68">
        <v>430000</v>
      </c>
    </row>
    <row r="2477" spans="1:8" s="1" customFormat="1" x14ac:dyDescent="0.25">
      <c r="A2477" s="5">
        <v>57</v>
      </c>
      <c r="B2477" s="19" t="s">
        <v>2844</v>
      </c>
      <c r="C2477" s="67" t="s">
        <v>2905</v>
      </c>
      <c r="D2477" s="71" t="s">
        <v>756</v>
      </c>
      <c r="E2477" s="68">
        <v>430000</v>
      </c>
      <c r="F2477" s="3"/>
      <c r="G2477" s="68">
        <v>430000</v>
      </c>
    </row>
    <row r="2478" spans="1:8" s="1" customFormat="1" x14ac:dyDescent="0.25">
      <c r="A2478" s="5">
        <v>58</v>
      </c>
      <c r="B2478" s="19" t="s">
        <v>2845</v>
      </c>
      <c r="C2478" s="67" t="s">
        <v>2906</v>
      </c>
      <c r="D2478" s="71" t="s">
        <v>756</v>
      </c>
      <c r="E2478" s="68">
        <v>430000</v>
      </c>
      <c r="F2478" s="3"/>
      <c r="G2478" s="68">
        <v>430000</v>
      </c>
    </row>
    <row r="2479" spans="1:8" s="1" customFormat="1" x14ac:dyDescent="0.25">
      <c r="A2479" s="5">
        <v>59</v>
      </c>
      <c r="B2479" s="19" t="s">
        <v>2846</v>
      </c>
      <c r="C2479" s="67" t="s">
        <v>2907</v>
      </c>
      <c r="D2479" s="71" t="s">
        <v>756</v>
      </c>
      <c r="E2479" s="68">
        <v>430000</v>
      </c>
      <c r="F2479" s="3"/>
      <c r="G2479" s="68">
        <v>430000</v>
      </c>
    </row>
    <row r="2480" spans="1:8" s="1" customFormat="1" x14ac:dyDescent="0.25">
      <c r="A2480" s="5">
        <v>60</v>
      </c>
      <c r="B2480" s="19" t="s">
        <v>2847</v>
      </c>
      <c r="C2480" s="67" t="s">
        <v>2908</v>
      </c>
      <c r="D2480" s="71" t="s">
        <v>2951</v>
      </c>
      <c r="E2480" s="68">
        <v>640000</v>
      </c>
      <c r="F2480" s="3"/>
      <c r="G2480" s="68">
        <v>640000</v>
      </c>
    </row>
    <row r="2481" spans="1:8" s="1" customFormat="1" x14ac:dyDescent="0.25">
      <c r="A2481" s="5">
        <v>61</v>
      </c>
      <c r="B2481" s="19" t="s">
        <v>2848</v>
      </c>
      <c r="C2481" s="67" t="s">
        <v>2909</v>
      </c>
      <c r="D2481" s="71" t="s">
        <v>2951</v>
      </c>
      <c r="E2481" s="68">
        <v>640000</v>
      </c>
      <c r="F2481" s="3"/>
      <c r="G2481" s="68">
        <v>640000</v>
      </c>
    </row>
    <row r="2482" spans="1:8" s="1" customFormat="1" x14ac:dyDescent="0.25">
      <c r="A2482" s="5">
        <v>62</v>
      </c>
      <c r="B2482" s="19" t="s">
        <v>2849</v>
      </c>
      <c r="C2482" s="67" t="s">
        <v>2627</v>
      </c>
      <c r="D2482" s="71" t="s">
        <v>756</v>
      </c>
      <c r="E2482" s="68">
        <v>430000</v>
      </c>
      <c r="F2482" s="3"/>
      <c r="G2482" s="68">
        <v>430000</v>
      </c>
    </row>
    <row r="2483" spans="1:8" s="1" customFormat="1" x14ac:dyDescent="0.25">
      <c r="A2483" s="5">
        <v>63</v>
      </c>
      <c r="B2483" s="19" t="s">
        <v>2850</v>
      </c>
      <c r="C2483" s="67" t="s">
        <v>2910</v>
      </c>
      <c r="D2483" s="71" t="s">
        <v>2951</v>
      </c>
      <c r="E2483" s="68">
        <v>640000</v>
      </c>
      <c r="F2483" s="3"/>
      <c r="H2483" s="68">
        <v>640000</v>
      </c>
    </row>
    <row r="2484" spans="1:8" s="1" customFormat="1" x14ac:dyDescent="0.25">
      <c r="A2484" s="5">
        <v>64</v>
      </c>
      <c r="B2484" s="19" t="s">
        <v>2851</v>
      </c>
      <c r="C2484" s="67" t="s">
        <v>2905</v>
      </c>
      <c r="D2484" s="71" t="s">
        <v>756</v>
      </c>
      <c r="E2484" s="68">
        <v>430000</v>
      </c>
      <c r="F2484" s="3"/>
      <c r="H2484" s="68">
        <v>430000</v>
      </c>
    </row>
    <row r="2485" spans="1:8" s="1" customFormat="1" x14ac:dyDescent="0.25">
      <c r="A2485" s="5">
        <v>65</v>
      </c>
      <c r="B2485" s="19" t="s">
        <v>2852</v>
      </c>
      <c r="C2485" s="67" t="s">
        <v>2911</v>
      </c>
      <c r="D2485" s="71" t="s">
        <v>756</v>
      </c>
      <c r="E2485" s="68">
        <v>430000</v>
      </c>
      <c r="F2485" s="3"/>
      <c r="H2485" s="68">
        <v>430000</v>
      </c>
    </row>
    <row r="2486" spans="1:8" s="1" customFormat="1" x14ac:dyDescent="0.25">
      <c r="A2486" s="5">
        <v>66</v>
      </c>
      <c r="B2486" s="19" t="s">
        <v>2853</v>
      </c>
      <c r="C2486" s="67" t="s">
        <v>2912</v>
      </c>
      <c r="D2486" s="71" t="s">
        <v>756</v>
      </c>
      <c r="E2486" s="68">
        <v>430000</v>
      </c>
      <c r="F2486" s="3"/>
      <c r="H2486" s="68">
        <v>430000</v>
      </c>
    </row>
    <row r="2487" spans="1:8" s="1" customFormat="1" x14ac:dyDescent="0.25">
      <c r="A2487" s="5">
        <v>67</v>
      </c>
      <c r="B2487" s="19" t="s">
        <v>2854</v>
      </c>
      <c r="C2487" s="67" t="s">
        <v>2913</v>
      </c>
      <c r="D2487" s="71" t="s">
        <v>2951</v>
      </c>
      <c r="E2487" s="68">
        <v>640000</v>
      </c>
      <c r="F2487" s="3"/>
      <c r="H2487" s="68">
        <v>640000</v>
      </c>
    </row>
    <row r="2488" spans="1:8" s="1" customFormat="1" x14ac:dyDescent="0.25">
      <c r="A2488" s="5">
        <v>68</v>
      </c>
      <c r="B2488" s="19" t="s">
        <v>2855</v>
      </c>
      <c r="C2488" s="67" t="s">
        <v>2914</v>
      </c>
      <c r="D2488" s="71" t="s">
        <v>756</v>
      </c>
      <c r="E2488" s="68">
        <v>430000</v>
      </c>
      <c r="F2488" s="3"/>
      <c r="H2488" s="68">
        <v>430000</v>
      </c>
    </row>
    <row r="2489" spans="1:8" s="1" customFormat="1" x14ac:dyDescent="0.25">
      <c r="A2489" s="5">
        <v>69</v>
      </c>
      <c r="B2489" s="19" t="s">
        <v>2856</v>
      </c>
      <c r="C2489" s="67" t="s">
        <v>2915</v>
      </c>
      <c r="D2489" s="69" t="s">
        <v>2952</v>
      </c>
      <c r="E2489" s="68">
        <v>6500000</v>
      </c>
      <c r="F2489" s="3"/>
      <c r="H2489" s="68">
        <v>6500000</v>
      </c>
    </row>
    <row r="2490" spans="1:8" s="1" customFormat="1" x14ac:dyDescent="0.25">
      <c r="A2490" s="5">
        <v>70</v>
      </c>
      <c r="B2490" s="19" t="s">
        <v>2857</v>
      </c>
      <c r="C2490" s="67" t="s">
        <v>2916</v>
      </c>
      <c r="D2490" s="69" t="s">
        <v>2952</v>
      </c>
      <c r="E2490" s="68">
        <v>5850000</v>
      </c>
      <c r="F2490" s="3"/>
      <c r="H2490" s="68">
        <v>5850000</v>
      </c>
    </row>
    <row r="2491" spans="1:8" s="1" customFormat="1" x14ac:dyDescent="0.25">
      <c r="A2491" s="5">
        <v>71</v>
      </c>
      <c r="B2491" s="19" t="s">
        <v>2858</v>
      </c>
      <c r="C2491" s="67" t="s">
        <v>2917</v>
      </c>
      <c r="D2491" s="71" t="s">
        <v>756</v>
      </c>
      <c r="E2491" s="68">
        <v>430000</v>
      </c>
      <c r="F2491" s="3"/>
      <c r="G2491" s="68">
        <v>430000</v>
      </c>
    </row>
    <row r="2492" spans="1:8" s="1" customFormat="1" x14ac:dyDescent="0.25">
      <c r="A2492" s="5">
        <v>72</v>
      </c>
      <c r="B2492" s="19" t="s">
        <v>2859</v>
      </c>
      <c r="C2492" s="67" t="s">
        <v>2918</v>
      </c>
      <c r="D2492" s="71" t="s">
        <v>756</v>
      </c>
      <c r="E2492" s="68">
        <v>430000</v>
      </c>
      <c r="F2492" s="3"/>
      <c r="G2492" s="68">
        <v>430000</v>
      </c>
    </row>
    <row r="2493" spans="1:8" s="1" customFormat="1" x14ac:dyDescent="0.25">
      <c r="A2493" s="5">
        <v>73</v>
      </c>
      <c r="B2493" s="19" t="s">
        <v>2860</v>
      </c>
      <c r="C2493" s="67" t="s">
        <v>2919</v>
      </c>
      <c r="D2493" s="71" t="s">
        <v>2951</v>
      </c>
      <c r="E2493" s="68">
        <v>640000</v>
      </c>
      <c r="F2493" s="3"/>
      <c r="G2493" s="68">
        <v>640000</v>
      </c>
    </row>
    <row r="2494" spans="1:8" s="1" customFormat="1" x14ac:dyDescent="0.25">
      <c r="A2494" s="5">
        <v>74</v>
      </c>
      <c r="B2494" s="19" t="s">
        <v>2861</v>
      </c>
      <c r="C2494" s="67" t="s">
        <v>2920</v>
      </c>
      <c r="D2494" s="71" t="s">
        <v>2951</v>
      </c>
      <c r="E2494" s="68">
        <v>640000</v>
      </c>
      <c r="F2494" s="3"/>
      <c r="G2494" s="68">
        <v>640000</v>
      </c>
    </row>
    <row r="2495" spans="1:8" s="1" customFormat="1" x14ac:dyDescent="0.25">
      <c r="A2495" s="5">
        <v>75</v>
      </c>
      <c r="B2495" s="19" t="s">
        <v>2862</v>
      </c>
      <c r="C2495" s="67" t="s">
        <v>2921</v>
      </c>
      <c r="D2495" s="71" t="s">
        <v>2951</v>
      </c>
      <c r="E2495" s="68">
        <v>640000</v>
      </c>
      <c r="F2495" s="3"/>
      <c r="G2495" s="68">
        <v>640000</v>
      </c>
    </row>
    <row r="2496" spans="1:8" s="1" customFormat="1" x14ac:dyDescent="0.25">
      <c r="A2496" s="5">
        <v>76</v>
      </c>
      <c r="B2496" s="19" t="s">
        <v>2863</v>
      </c>
      <c r="C2496" s="67" t="s">
        <v>2922</v>
      </c>
      <c r="D2496" s="71" t="s">
        <v>2951</v>
      </c>
      <c r="E2496" s="68">
        <v>640000</v>
      </c>
      <c r="F2496" s="3"/>
      <c r="H2496" s="68">
        <v>640000</v>
      </c>
    </row>
    <row r="2497" spans="1:11" s="1" customFormat="1" x14ac:dyDescent="0.25">
      <c r="A2497" s="5">
        <v>77</v>
      </c>
      <c r="B2497" s="19" t="s">
        <v>2864</v>
      </c>
      <c r="C2497" s="67" t="s">
        <v>2923</v>
      </c>
      <c r="D2497" s="71" t="s">
        <v>2951</v>
      </c>
      <c r="E2497" s="68">
        <v>640000</v>
      </c>
      <c r="F2497" s="3"/>
      <c r="H2497" s="68">
        <v>640000</v>
      </c>
    </row>
    <row r="2498" spans="1:11" s="1" customFormat="1" x14ac:dyDescent="0.25">
      <c r="A2498" s="5">
        <v>78</v>
      </c>
      <c r="B2498" s="19" t="s">
        <v>2865</v>
      </c>
      <c r="C2498" s="67" t="s">
        <v>2924</v>
      </c>
      <c r="D2498" s="71" t="s">
        <v>2951</v>
      </c>
      <c r="E2498" s="68">
        <v>640000</v>
      </c>
      <c r="F2498" s="3"/>
      <c r="H2498" s="68">
        <v>640000</v>
      </c>
    </row>
    <row r="2499" spans="1:11" s="1" customFormat="1" x14ac:dyDescent="0.25">
      <c r="A2499" s="5">
        <v>79</v>
      </c>
      <c r="B2499" s="19" t="s">
        <v>2866</v>
      </c>
      <c r="C2499" s="67" t="s">
        <v>2925</v>
      </c>
      <c r="D2499" s="71" t="s">
        <v>2951</v>
      </c>
      <c r="E2499" s="68">
        <v>640000</v>
      </c>
      <c r="F2499" s="3"/>
      <c r="H2499" s="68">
        <v>640000</v>
      </c>
    </row>
    <row r="2500" spans="1:11" s="1" customFormat="1" x14ac:dyDescent="0.25">
      <c r="A2500" s="5">
        <v>80</v>
      </c>
      <c r="B2500" s="19" t="s">
        <v>2867</v>
      </c>
      <c r="C2500" s="67" t="s">
        <v>2926</v>
      </c>
      <c r="D2500" s="71" t="s">
        <v>2951</v>
      </c>
      <c r="E2500" s="68">
        <v>640000</v>
      </c>
      <c r="F2500" s="3"/>
      <c r="H2500" s="68">
        <v>640000</v>
      </c>
    </row>
    <row r="2501" spans="1:11" s="1" customFormat="1" x14ac:dyDescent="0.25">
      <c r="A2501" s="5">
        <v>81</v>
      </c>
      <c r="B2501" s="19" t="s">
        <v>2868</v>
      </c>
      <c r="C2501" s="67" t="s">
        <v>2927</v>
      </c>
      <c r="D2501" s="71" t="s">
        <v>2951</v>
      </c>
      <c r="E2501" s="68">
        <v>640000</v>
      </c>
      <c r="F2501" s="3"/>
      <c r="H2501" s="68">
        <v>640000</v>
      </c>
    </row>
    <row r="2502" spans="1:11" s="1" customFormat="1" x14ac:dyDescent="0.25">
      <c r="A2502" s="5">
        <v>82</v>
      </c>
      <c r="B2502" s="19" t="s">
        <v>2869</v>
      </c>
      <c r="C2502" s="67" t="s">
        <v>2928</v>
      </c>
      <c r="D2502" s="71" t="s">
        <v>2951</v>
      </c>
      <c r="E2502" s="68">
        <v>640000</v>
      </c>
      <c r="F2502" s="3"/>
      <c r="H2502" s="68">
        <v>640000</v>
      </c>
    </row>
    <row r="2503" spans="1:11" s="1" customFormat="1" x14ac:dyDescent="0.25">
      <c r="A2503" s="5">
        <v>83</v>
      </c>
      <c r="B2503" s="19" t="s">
        <v>2870</v>
      </c>
      <c r="C2503" s="67" t="s">
        <v>2929</v>
      </c>
      <c r="D2503" s="71" t="s">
        <v>2951</v>
      </c>
      <c r="E2503" s="68">
        <v>640000</v>
      </c>
      <c r="F2503" s="3"/>
      <c r="H2503" s="68">
        <v>640000</v>
      </c>
    </row>
    <row r="2504" spans="1:11" s="1" customFormat="1" x14ac:dyDescent="0.25">
      <c r="A2504" s="5">
        <v>84</v>
      </c>
      <c r="B2504" s="19" t="s">
        <v>2871</v>
      </c>
      <c r="C2504" s="67" t="s">
        <v>2930</v>
      </c>
      <c r="D2504" s="71" t="s">
        <v>2951</v>
      </c>
      <c r="E2504" s="68">
        <v>640000</v>
      </c>
      <c r="F2504" s="3"/>
      <c r="H2504" s="68">
        <v>640000</v>
      </c>
    </row>
    <row r="2505" spans="1:11" s="1" customFormat="1" x14ac:dyDescent="0.25">
      <c r="A2505" s="5">
        <v>85</v>
      </c>
      <c r="B2505" s="19" t="s">
        <v>2872</v>
      </c>
      <c r="C2505" s="67" t="s">
        <v>2931</v>
      </c>
      <c r="D2505" s="71" t="s">
        <v>2951</v>
      </c>
      <c r="E2505" s="68">
        <v>640000</v>
      </c>
      <c r="F2505" s="3"/>
      <c r="H2505" s="68">
        <v>640000</v>
      </c>
    </row>
    <row r="2506" spans="1:11" s="1" customFormat="1" x14ac:dyDescent="0.25">
      <c r="A2506" s="5">
        <v>86</v>
      </c>
      <c r="B2506" s="19" t="s">
        <v>2873</v>
      </c>
      <c r="C2506" s="67" t="s">
        <v>2932</v>
      </c>
      <c r="D2506" s="71" t="s">
        <v>2951</v>
      </c>
      <c r="E2506" s="68">
        <v>640000</v>
      </c>
      <c r="F2506" s="3"/>
      <c r="H2506" s="68">
        <v>640000</v>
      </c>
    </row>
    <row r="2507" spans="1:11" s="1" customFormat="1" x14ac:dyDescent="0.25">
      <c r="A2507" s="5">
        <v>87</v>
      </c>
      <c r="B2507" s="19" t="s">
        <v>2874</v>
      </c>
      <c r="C2507" s="67" t="s">
        <v>2933</v>
      </c>
      <c r="D2507" s="71" t="s">
        <v>2951</v>
      </c>
      <c r="E2507" s="68">
        <v>640000</v>
      </c>
      <c r="F2507" s="3"/>
      <c r="H2507" s="68">
        <v>640000</v>
      </c>
    </row>
    <row r="2508" spans="1:11" s="1" customFormat="1" x14ac:dyDescent="0.25">
      <c r="A2508" s="5">
        <v>88</v>
      </c>
      <c r="B2508" s="19" t="s">
        <v>2875</v>
      </c>
      <c r="C2508" s="67" t="s">
        <v>2934</v>
      </c>
      <c r="D2508" s="71" t="s">
        <v>756</v>
      </c>
      <c r="E2508" s="68">
        <v>430000</v>
      </c>
      <c r="F2508" s="3"/>
      <c r="H2508" s="68">
        <v>430000</v>
      </c>
    </row>
    <row r="2509" spans="1:11" s="1" customFormat="1" x14ac:dyDescent="0.25">
      <c r="A2509" s="5">
        <v>89</v>
      </c>
      <c r="B2509" s="19" t="s">
        <v>2876</v>
      </c>
      <c r="C2509" s="67" t="s">
        <v>2935</v>
      </c>
      <c r="D2509" s="71" t="s">
        <v>756</v>
      </c>
      <c r="E2509" s="68">
        <v>430000</v>
      </c>
      <c r="F2509" s="3"/>
      <c r="H2509" s="68">
        <v>430000</v>
      </c>
      <c r="K2509" s="1">
        <f>420*3</f>
        <v>1260</v>
      </c>
    </row>
    <row r="2510" spans="1:11" s="1" customFormat="1" x14ac:dyDescent="0.25">
      <c r="A2510" s="5">
        <v>90</v>
      </c>
      <c r="B2510" s="19" t="s">
        <v>2877</v>
      </c>
      <c r="C2510" s="67" t="s">
        <v>2936</v>
      </c>
      <c r="D2510" s="71" t="s">
        <v>2951</v>
      </c>
      <c r="E2510" s="68">
        <v>640000</v>
      </c>
      <c r="F2510" s="3"/>
      <c r="G2510" s="68">
        <v>640000</v>
      </c>
      <c r="H2510" s="28">
        <f>SUM(H2421:H2509)</f>
        <v>48030000</v>
      </c>
    </row>
    <row r="2511" spans="1:11" s="1" customFormat="1" x14ac:dyDescent="0.25">
      <c r="A2511" s="5">
        <v>91</v>
      </c>
      <c r="B2511" s="19" t="s">
        <v>2878</v>
      </c>
      <c r="C2511" s="67" t="s">
        <v>2937</v>
      </c>
      <c r="D2511" s="71" t="s">
        <v>2951</v>
      </c>
      <c r="E2511" s="68">
        <v>640000</v>
      </c>
      <c r="F2511" s="3"/>
      <c r="G2511" s="68">
        <v>640000</v>
      </c>
    </row>
    <row r="2512" spans="1:11" s="1" customFormat="1" x14ac:dyDescent="0.25">
      <c r="A2512" s="5">
        <v>92</v>
      </c>
      <c r="B2512" s="19" t="s">
        <v>2879</v>
      </c>
      <c r="C2512" s="67" t="s">
        <v>2938</v>
      </c>
      <c r="D2512" s="71" t="s">
        <v>756</v>
      </c>
      <c r="E2512" s="68">
        <v>430000</v>
      </c>
      <c r="F2512" s="3"/>
      <c r="G2512" s="68">
        <v>430000</v>
      </c>
    </row>
    <row r="2513" spans="1:7" s="1" customFormat="1" x14ac:dyDescent="0.25">
      <c r="A2513" s="5">
        <v>93</v>
      </c>
      <c r="B2513" s="19" t="s">
        <v>2880</v>
      </c>
      <c r="C2513" s="67" t="s">
        <v>2939</v>
      </c>
      <c r="D2513" s="71" t="s">
        <v>756</v>
      </c>
      <c r="E2513" s="68">
        <v>430000</v>
      </c>
      <c r="F2513" s="3"/>
      <c r="G2513" s="68">
        <v>430000</v>
      </c>
    </row>
    <row r="2514" spans="1:7" s="1" customFormat="1" x14ac:dyDescent="0.25">
      <c r="A2514" s="5">
        <v>94</v>
      </c>
      <c r="B2514" s="19" t="s">
        <v>2881</v>
      </c>
      <c r="C2514" s="67" t="s">
        <v>2940</v>
      </c>
      <c r="D2514" s="71" t="s">
        <v>2951</v>
      </c>
      <c r="E2514" s="68">
        <v>640000</v>
      </c>
      <c r="F2514" s="3"/>
      <c r="G2514" s="68">
        <v>640000</v>
      </c>
    </row>
    <row r="2515" spans="1:7" s="1" customFormat="1" x14ac:dyDescent="0.25">
      <c r="A2515" s="5">
        <v>95</v>
      </c>
      <c r="B2515" s="19" t="s">
        <v>2882</v>
      </c>
      <c r="C2515" s="67" t="s">
        <v>2941</v>
      </c>
      <c r="D2515" s="71" t="s">
        <v>2951</v>
      </c>
      <c r="E2515" s="68">
        <v>640000</v>
      </c>
      <c r="F2515" s="3"/>
      <c r="G2515" s="68">
        <v>640000</v>
      </c>
    </row>
    <row r="2516" spans="1:7" s="1" customFormat="1" x14ac:dyDescent="0.25">
      <c r="A2516" s="5">
        <v>96</v>
      </c>
      <c r="B2516" s="19" t="s">
        <v>2883</v>
      </c>
      <c r="C2516" s="67" t="s">
        <v>2942</v>
      </c>
      <c r="D2516" s="71" t="s">
        <v>2951</v>
      </c>
      <c r="E2516" s="68">
        <v>640000</v>
      </c>
      <c r="F2516" s="3"/>
      <c r="G2516" s="68">
        <v>640000</v>
      </c>
    </row>
    <row r="2517" spans="1:7" s="1" customFormat="1" x14ac:dyDescent="0.25">
      <c r="A2517" s="5">
        <v>97</v>
      </c>
      <c r="B2517" s="19" t="s">
        <v>2884</v>
      </c>
      <c r="C2517" s="67" t="s">
        <v>2943</v>
      </c>
      <c r="D2517" s="71" t="s">
        <v>2951</v>
      </c>
      <c r="E2517" s="68">
        <v>640000</v>
      </c>
      <c r="F2517" s="3"/>
      <c r="G2517" s="68">
        <v>640000</v>
      </c>
    </row>
    <row r="2518" spans="1:7" s="1" customFormat="1" x14ac:dyDescent="0.25">
      <c r="A2518" s="5">
        <v>98</v>
      </c>
      <c r="B2518" s="19" t="s">
        <v>2885</v>
      </c>
      <c r="C2518" s="67" t="s">
        <v>2909</v>
      </c>
      <c r="D2518" s="71" t="s">
        <v>2951</v>
      </c>
      <c r="E2518" s="68">
        <v>640000</v>
      </c>
      <c r="F2518" s="3"/>
      <c r="G2518" s="68">
        <v>640000</v>
      </c>
    </row>
    <row r="2519" spans="1:7" s="1" customFormat="1" x14ac:dyDescent="0.25">
      <c r="A2519" s="5">
        <v>99</v>
      </c>
      <c r="B2519" s="19" t="s">
        <v>2886</v>
      </c>
      <c r="C2519" s="67" t="s">
        <v>2944</v>
      </c>
      <c r="D2519" s="71" t="s">
        <v>756</v>
      </c>
      <c r="E2519" s="68">
        <v>430000</v>
      </c>
      <c r="F2519" s="3"/>
      <c r="G2519" s="68">
        <v>430000</v>
      </c>
    </row>
    <row r="2520" spans="1:7" s="1" customFormat="1" x14ac:dyDescent="0.25">
      <c r="A2520" s="5">
        <v>100</v>
      </c>
      <c r="B2520" s="19" t="s">
        <v>2887</v>
      </c>
      <c r="C2520" s="67" t="s">
        <v>2945</v>
      </c>
      <c r="D2520" s="71" t="s">
        <v>756</v>
      </c>
      <c r="E2520" s="68">
        <v>430000</v>
      </c>
      <c r="F2520" s="3"/>
      <c r="G2520" s="68">
        <v>430000</v>
      </c>
    </row>
    <row r="2521" spans="1:7" s="1" customFormat="1" x14ac:dyDescent="0.25">
      <c r="A2521" s="5">
        <v>101</v>
      </c>
      <c r="B2521" s="19" t="s">
        <v>2888</v>
      </c>
      <c r="C2521" s="67" t="s">
        <v>2946</v>
      </c>
      <c r="D2521" s="71" t="s">
        <v>2951</v>
      </c>
      <c r="E2521" s="68">
        <v>640000</v>
      </c>
      <c r="F2521" s="3"/>
      <c r="G2521" s="68">
        <v>640000</v>
      </c>
    </row>
    <row r="2522" spans="1:7" s="1" customFormat="1" x14ac:dyDescent="0.25">
      <c r="A2522" s="5">
        <v>102</v>
      </c>
      <c r="B2522" s="19" t="s">
        <v>2889</v>
      </c>
      <c r="C2522" s="67" t="s">
        <v>2947</v>
      </c>
      <c r="D2522" s="71" t="s">
        <v>756</v>
      </c>
      <c r="E2522" s="68">
        <v>430000</v>
      </c>
      <c r="F2522" s="3"/>
      <c r="G2522" s="68">
        <v>430000</v>
      </c>
    </row>
    <row r="2523" spans="1:7" s="1" customFormat="1" x14ac:dyDescent="0.25">
      <c r="A2523" s="5">
        <v>103</v>
      </c>
      <c r="B2523" s="19" t="s">
        <v>2890</v>
      </c>
      <c r="C2523" s="67" t="s">
        <v>2948</v>
      </c>
      <c r="D2523" s="71" t="s">
        <v>756</v>
      </c>
      <c r="E2523" s="68">
        <v>430000</v>
      </c>
      <c r="F2523" s="3"/>
      <c r="G2523" s="68">
        <v>430000</v>
      </c>
    </row>
    <row r="2524" spans="1:7" s="1" customFormat="1" x14ac:dyDescent="0.25">
      <c r="A2524" s="5">
        <v>104</v>
      </c>
      <c r="B2524" s="19" t="s">
        <v>2891</v>
      </c>
      <c r="C2524" s="67" t="s">
        <v>2949</v>
      </c>
      <c r="D2524" s="71" t="s">
        <v>756</v>
      </c>
      <c r="E2524" s="68">
        <v>430000</v>
      </c>
      <c r="F2524" s="3"/>
      <c r="G2524" s="68">
        <v>430000</v>
      </c>
    </row>
    <row r="2525" spans="1:7" s="1" customFormat="1" x14ac:dyDescent="0.25">
      <c r="A2525" s="5">
        <v>105</v>
      </c>
      <c r="B2525" s="19" t="s">
        <v>2892</v>
      </c>
      <c r="C2525" s="67" t="s">
        <v>1494</v>
      </c>
      <c r="D2525" s="71" t="s">
        <v>756</v>
      </c>
      <c r="E2525" s="68">
        <v>430000</v>
      </c>
      <c r="F2525" s="3"/>
      <c r="G2525" s="68">
        <v>430000</v>
      </c>
    </row>
    <row r="2526" spans="1:7" s="1" customFormat="1" x14ac:dyDescent="0.25">
      <c r="A2526" s="5">
        <v>106</v>
      </c>
      <c r="B2526" s="19" t="s">
        <v>2893</v>
      </c>
      <c r="C2526" s="67" t="s">
        <v>2950</v>
      </c>
      <c r="D2526" s="71" t="s">
        <v>756</v>
      </c>
      <c r="E2526" s="68">
        <v>430000</v>
      </c>
      <c r="F2526" s="3"/>
      <c r="G2526" s="68">
        <v>430000</v>
      </c>
    </row>
    <row r="2527" spans="1:7" s="1" customFormat="1" x14ac:dyDescent="0.25">
      <c r="A2527" s="5">
        <v>107</v>
      </c>
      <c r="B2527" s="19" t="s">
        <v>2894</v>
      </c>
      <c r="C2527" s="73" t="s">
        <v>3001</v>
      </c>
      <c r="D2527" s="71" t="s">
        <v>756</v>
      </c>
      <c r="E2527" s="68">
        <v>430000</v>
      </c>
      <c r="F2527" s="72"/>
      <c r="G2527" s="68">
        <v>430000</v>
      </c>
    </row>
    <row r="2528" spans="1:7" s="1" customFormat="1" x14ac:dyDescent="0.25">
      <c r="A2528" s="5">
        <v>108</v>
      </c>
      <c r="B2528" s="19" t="s">
        <v>2895</v>
      </c>
      <c r="C2528" s="73" t="s">
        <v>3002</v>
      </c>
      <c r="D2528" s="71" t="s">
        <v>756</v>
      </c>
      <c r="E2528" s="68">
        <v>430000</v>
      </c>
      <c r="F2528" s="72"/>
      <c r="G2528" s="68">
        <v>430000</v>
      </c>
    </row>
    <row r="2529" spans="1:7" s="1" customFormat="1" x14ac:dyDescent="0.25">
      <c r="A2529" s="5">
        <v>109</v>
      </c>
      <c r="B2529" s="19" t="s">
        <v>2896</v>
      </c>
      <c r="C2529" s="73" t="s">
        <v>3003</v>
      </c>
      <c r="D2529" s="71" t="s">
        <v>756</v>
      </c>
      <c r="E2529" s="68">
        <v>430000</v>
      </c>
      <c r="F2529" s="72"/>
      <c r="G2529" s="68">
        <v>430000</v>
      </c>
    </row>
    <row r="2530" spans="1:7" s="1" customFormat="1" x14ac:dyDescent="0.25">
      <c r="A2530" s="5">
        <v>110</v>
      </c>
      <c r="B2530" s="19" t="s">
        <v>2897</v>
      </c>
      <c r="C2530" s="73" t="s">
        <v>3004</v>
      </c>
      <c r="D2530" s="71" t="s">
        <v>756</v>
      </c>
      <c r="E2530" s="68">
        <v>430000</v>
      </c>
      <c r="F2530" s="72"/>
      <c r="G2530" s="68">
        <v>430000</v>
      </c>
    </row>
    <row r="2531" spans="1:7" s="1" customFormat="1" x14ac:dyDescent="0.25">
      <c r="A2531" s="5">
        <v>111</v>
      </c>
      <c r="B2531" s="19" t="s">
        <v>2898</v>
      </c>
      <c r="C2531" s="73" t="s">
        <v>3005</v>
      </c>
      <c r="D2531" s="71" t="s">
        <v>756</v>
      </c>
      <c r="E2531" s="68">
        <v>430000</v>
      </c>
      <c r="F2531" s="72"/>
      <c r="G2531" s="68">
        <v>430000</v>
      </c>
    </row>
    <row r="2532" spans="1:7" s="1" customFormat="1" x14ac:dyDescent="0.25">
      <c r="A2532" s="5">
        <v>112</v>
      </c>
      <c r="B2532" s="19" t="s">
        <v>2899</v>
      </c>
      <c r="C2532" s="74" t="s">
        <v>3006</v>
      </c>
      <c r="D2532" s="71" t="s">
        <v>756</v>
      </c>
      <c r="E2532" s="68">
        <v>430000</v>
      </c>
      <c r="F2532" s="72"/>
      <c r="G2532" s="68">
        <v>430000</v>
      </c>
    </row>
    <row r="2533" spans="1:7" s="1" customFormat="1" x14ac:dyDescent="0.25">
      <c r="A2533" s="181"/>
      <c r="B2533" s="182"/>
      <c r="C2533" s="182"/>
      <c r="D2533" s="183"/>
      <c r="E2533" s="6">
        <f>SUM(E2421:E2532)</f>
        <v>67960000</v>
      </c>
      <c r="F2533" s="7"/>
      <c r="G2533" s="28">
        <f>SUM(G2471:G2532)</f>
        <v>20770000</v>
      </c>
    </row>
    <row r="2534" spans="1:7" s="1" customFormat="1" ht="15.75" customHeight="1" x14ac:dyDescent="0.25">
      <c r="A2534" s="184" t="s">
        <v>3007</v>
      </c>
      <c r="B2534" s="185"/>
      <c r="C2534" s="185"/>
      <c r="D2534" s="185"/>
      <c r="E2534" s="185"/>
      <c r="F2534" s="186"/>
    </row>
    <row r="2535" spans="1:7" s="1" customFormat="1" x14ac:dyDescent="0.25">
      <c r="A2535" s="187" t="s">
        <v>3009</v>
      </c>
      <c r="B2535" s="187"/>
      <c r="C2535" s="187"/>
      <c r="D2535" s="187"/>
      <c r="E2535" s="187"/>
      <c r="F2535" s="187"/>
    </row>
    <row r="2536" spans="1:7" s="1" customFormat="1" x14ac:dyDescent="0.25">
      <c r="A2536" s="188" t="s">
        <v>10</v>
      </c>
      <c r="B2536" s="188"/>
      <c r="C2536" s="65" t="s">
        <v>11</v>
      </c>
      <c r="D2536" s="65" t="s">
        <v>12</v>
      </c>
      <c r="E2536" s="189" t="s">
        <v>13</v>
      </c>
      <c r="F2536" s="189"/>
    </row>
    <row r="2537" spans="1:7" s="1" customFormat="1" x14ac:dyDescent="0.25">
      <c r="A2537" s="65"/>
      <c r="B2537" s="65"/>
      <c r="C2537" s="65"/>
      <c r="D2537" s="65"/>
      <c r="E2537" s="66"/>
      <c r="F2537" s="66"/>
    </row>
    <row r="2538" spans="1:7" s="1" customFormat="1" x14ac:dyDescent="0.25">
      <c r="A2538" s="65"/>
      <c r="B2538" s="65"/>
      <c r="C2538" s="65"/>
      <c r="D2538" s="65"/>
      <c r="E2538" s="66"/>
      <c r="F2538" s="66"/>
    </row>
    <row r="2539" spans="1:7" s="1" customFormat="1" x14ac:dyDescent="0.25">
      <c r="A2539" s="65"/>
      <c r="B2539" s="65"/>
      <c r="C2539" s="65"/>
      <c r="D2539" s="65"/>
      <c r="E2539" s="66"/>
      <c r="F2539" s="66"/>
    </row>
    <row r="2540" spans="1:7" s="1" customFormat="1" x14ac:dyDescent="0.25">
      <c r="A2540" s="65"/>
      <c r="B2540" s="65"/>
      <c r="C2540" s="65"/>
      <c r="D2540" s="65"/>
      <c r="E2540" s="66"/>
      <c r="F2540" s="66"/>
    </row>
    <row r="2541" spans="1:7" s="1" customFormat="1" x14ac:dyDescent="0.25">
      <c r="A2541" s="38"/>
      <c r="B2541" s="38"/>
      <c r="C2541" s="65" t="s">
        <v>224</v>
      </c>
      <c r="D2541" s="65" t="s">
        <v>225</v>
      </c>
      <c r="E2541" s="189" t="s">
        <v>226</v>
      </c>
      <c r="F2541" s="189"/>
    </row>
    <row r="2542" spans="1:7" s="1" customFormat="1" x14ac:dyDescent="0.25">
      <c r="A2542" s="65"/>
      <c r="B2542" s="65"/>
      <c r="C2542" s="65"/>
      <c r="D2542" s="65"/>
      <c r="E2542" s="14"/>
      <c r="F2542" s="66"/>
    </row>
    <row r="2543" spans="1:7" s="1" customFormat="1" ht="15.75" x14ac:dyDescent="0.25">
      <c r="A2543" s="8"/>
      <c r="B2543" s="177" t="s">
        <v>14</v>
      </c>
      <c r="C2543" s="177"/>
      <c r="D2543" s="2"/>
      <c r="E2543" s="24"/>
      <c r="F2543" s="12"/>
    </row>
    <row r="2544" spans="1:7" s="1" customFormat="1" ht="15.75" x14ac:dyDescent="0.25">
      <c r="A2544" s="11" t="s">
        <v>2999</v>
      </c>
      <c r="B2544" s="12"/>
      <c r="C2544" s="12"/>
      <c r="D2544" s="2"/>
      <c r="E2544" s="24"/>
      <c r="F2544" s="12"/>
    </row>
    <row r="2545" spans="1:6" s="1" customFormat="1" ht="15.75" x14ac:dyDescent="0.25">
      <c r="A2545" s="11" t="s">
        <v>3008</v>
      </c>
      <c r="B2545" s="12"/>
      <c r="C2545" s="12"/>
      <c r="D2545" s="2"/>
      <c r="E2545" s="24"/>
      <c r="F2545" s="12"/>
    </row>
    <row r="2546" spans="1:6" s="1" customFormat="1" ht="15.75" x14ac:dyDescent="0.25">
      <c r="A2546" s="11" t="s">
        <v>3000</v>
      </c>
      <c r="E2546" s="28"/>
    </row>
    <row r="2547" spans="1:6" s="1" customFormat="1" ht="15.75" x14ac:dyDescent="0.25">
      <c r="A2547" s="11"/>
      <c r="E2547" s="28"/>
    </row>
    <row r="2548" spans="1:6" s="1" customFormat="1" ht="15.75" x14ac:dyDescent="0.25">
      <c r="A2548" s="11"/>
      <c r="E2548" s="28"/>
    </row>
    <row r="2549" spans="1:6" s="1" customFormat="1" ht="15.75" x14ac:dyDescent="0.25">
      <c r="A2549" s="11"/>
      <c r="E2549" s="28"/>
    </row>
    <row r="2550" spans="1:6" s="1" customFormat="1" ht="15.75" x14ac:dyDescent="0.25">
      <c r="A2550" s="11"/>
      <c r="E2550" s="28"/>
    </row>
    <row r="2551" spans="1:6" s="1" customFormat="1" ht="15.75" x14ac:dyDescent="0.25">
      <c r="A2551" s="11"/>
      <c r="E2551" s="28"/>
    </row>
    <row r="2552" spans="1:6" s="1" customFormat="1" ht="15.75" x14ac:dyDescent="0.25">
      <c r="A2552" s="11"/>
      <c r="E2552" s="28"/>
    </row>
    <row r="2553" spans="1:6" s="1" customFormat="1" ht="15.75" x14ac:dyDescent="0.25">
      <c r="A2553" s="11"/>
      <c r="E2553" s="28"/>
    </row>
    <row r="2554" spans="1:6" s="1" customFormat="1" ht="15.75" x14ac:dyDescent="0.25">
      <c r="A2554" s="11"/>
      <c r="E2554" s="28"/>
    </row>
    <row r="2555" spans="1:6" s="1" customFormat="1" ht="15.75" x14ac:dyDescent="0.25">
      <c r="A2555" s="11"/>
      <c r="E2555" s="28"/>
    </row>
    <row r="2556" spans="1:6" s="1" customFormat="1" ht="15.75" x14ac:dyDescent="0.25">
      <c r="A2556" s="11"/>
      <c r="E2556" s="28"/>
    </row>
    <row r="2557" spans="1:6" s="1" customFormat="1" ht="15.75" x14ac:dyDescent="0.25">
      <c r="A2557" s="11"/>
      <c r="E2557" s="28"/>
    </row>
    <row r="2558" spans="1:6" s="1" customFormat="1" ht="15.75" x14ac:dyDescent="0.25">
      <c r="A2558" s="11"/>
      <c r="E2558" s="28"/>
    </row>
    <row r="2559" spans="1:6" s="1" customFormat="1" ht="15.75" x14ac:dyDescent="0.25">
      <c r="A2559" s="11"/>
      <c r="E2559" s="28"/>
    </row>
    <row r="2560" spans="1:6" s="1" customFormat="1" ht="15.75" x14ac:dyDescent="0.25">
      <c r="A2560" s="11"/>
      <c r="E2560" s="28"/>
    </row>
    <row r="2561" spans="1:5" s="1" customFormat="1" ht="15.75" x14ac:dyDescent="0.25">
      <c r="A2561" s="11"/>
      <c r="E2561" s="28"/>
    </row>
    <row r="2562" spans="1:5" s="1" customFormat="1" ht="15.75" x14ac:dyDescent="0.25">
      <c r="A2562" s="11"/>
      <c r="E2562" s="28"/>
    </row>
    <row r="2563" spans="1:5" s="1" customFormat="1" ht="15.75" x14ac:dyDescent="0.25">
      <c r="A2563" s="11"/>
      <c r="E2563" s="28"/>
    </row>
    <row r="2564" spans="1:5" s="1" customFormat="1" ht="15.75" x14ac:dyDescent="0.25">
      <c r="A2564" s="11"/>
      <c r="E2564" s="28"/>
    </row>
    <row r="2565" spans="1:5" s="1" customFormat="1" ht="15.75" x14ac:dyDescent="0.25">
      <c r="A2565" s="11"/>
      <c r="E2565" s="28"/>
    </row>
    <row r="2566" spans="1:5" s="1" customFormat="1" ht="15.75" x14ac:dyDescent="0.25">
      <c r="A2566" s="11"/>
      <c r="E2566" s="28"/>
    </row>
    <row r="2567" spans="1:5" s="1" customFormat="1" ht="15.75" x14ac:dyDescent="0.25">
      <c r="A2567" s="11"/>
      <c r="E2567" s="28"/>
    </row>
    <row r="2568" spans="1:5" s="1" customFormat="1" ht="15.75" x14ac:dyDescent="0.25">
      <c r="A2568" s="11"/>
      <c r="E2568" s="28"/>
    </row>
    <row r="2569" spans="1:5" s="1" customFormat="1" ht="15.75" x14ac:dyDescent="0.25">
      <c r="A2569" s="11"/>
      <c r="E2569" s="28"/>
    </row>
    <row r="2570" spans="1:5" s="1" customFormat="1" ht="15.75" x14ac:dyDescent="0.25">
      <c r="A2570" s="11"/>
      <c r="E2570" s="28"/>
    </row>
    <row r="2571" spans="1:5" s="1" customFormat="1" ht="15.75" x14ac:dyDescent="0.25">
      <c r="A2571" s="11"/>
      <c r="E2571" s="28"/>
    </row>
    <row r="2572" spans="1:5" s="1" customFormat="1" ht="15.75" x14ac:dyDescent="0.25">
      <c r="A2572" s="11"/>
      <c r="E2572" s="28"/>
    </row>
    <row r="2573" spans="1:5" s="1" customFormat="1" x14ac:dyDescent="0.25"/>
    <row r="2574" spans="1:5" s="1" customFormat="1" x14ac:dyDescent="0.25"/>
    <row r="2575" spans="1:5" s="1" customFormat="1" x14ac:dyDescent="0.25"/>
    <row r="2576" spans="1:5" s="1" customFormat="1" x14ac:dyDescent="0.25"/>
    <row r="2577" spans="1:11" s="1" customFormat="1" x14ac:dyDescent="0.25"/>
    <row r="2578" spans="1:11" s="1" customFormat="1" x14ac:dyDescent="0.25"/>
    <row r="2579" spans="1:11" s="1" customFormat="1" ht="18.75" x14ac:dyDescent="0.3">
      <c r="A2579" s="178" t="s">
        <v>0</v>
      </c>
      <c r="B2579" s="178"/>
      <c r="C2579" s="178"/>
      <c r="D2579" s="178"/>
      <c r="E2579" s="178"/>
      <c r="F2579" s="178"/>
    </row>
    <row r="2580" spans="1:11" s="1" customFormat="1" ht="18.75" x14ac:dyDescent="0.3">
      <c r="A2580" s="179" t="s">
        <v>1</v>
      </c>
      <c r="B2580" s="179"/>
      <c r="C2580" s="179"/>
      <c r="D2580" s="179"/>
      <c r="E2580" s="179"/>
      <c r="F2580" s="179"/>
    </row>
    <row r="2581" spans="1:11" s="1" customFormat="1" ht="18.75" x14ac:dyDescent="0.3">
      <c r="A2581" s="62"/>
      <c r="B2581" s="62"/>
      <c r="C2581" s="62"/>
      <c r="D2581" s="62"/>
      <c r="E2581" s="62"/>
      <c r="F2581" s="62"/>
    </row>
    <row r="2582" spans="1:11" s="1" customFormat="1" ht="22.5" x14ac:dyDescent="0.3">
      <c r="A2582" s="191" t="s">
        <v>2</v>
      </c>
      <c r="B2582" s="191"/>
      <c r="C2582" s="191"/>
      <c r="D2582" s="191"/>
      <c r="E2582" s="191"/>
      <c r="F2582" s="191"/>
    </row>
    <row r="2583" spans="1:11" s="1" customFormat="1" ht="22.5" x14ac:dyDescent="0.3">
      <c r="A2583" s="31"/>
      <c r="B2583" s="31"/>
      <c r="C2583" s="31"/>
      <c r="D2583" s="31"/>
      <c r="E2583" s="31"/>
      <c r="F2583" s="31"/>
    </row>
    <row r="2584" spans="1:11" s="1" customFormat="1" x14ac:dyDescent="0.25">
      <c r="A2584" s="3" t="s">
        <v>3</v>
      </c>
      <c r="B2584" s="3" t="s">
        <v>4</v>
      </c>
      <c r="C2584" s="4" t="s">
        <v>5</v>
      </c>
      <c r="D2584" s="3" t="s">
        <v>6</v>
      </c>
      <c r="E2584" s="13" t="s">
        <v>7</v>
      </c>
      <c r="F2584" s="3" t="s">
        <v>8</v>
      </c>
    </row>
    <row r="2585" spans="1:11" s="1" customFormat="1" x14ac:dyDescent="0.25">
      <c r="A2585" s="5">
        <v>1</v>
      </c>
      <c r="B2585" s="19" t="s">
        <v>2277</v>
      </c>
      <c r="C2585" s="50" t="s">
        <v>2535</v>
      </c>
      <c r="D2585" s="44" t="s">
        <v>750</v>
      </c>
      <c r="E2585" s="45">
        <v>400000</v>
      </c>
      <c r="F2585" s="3"/>
      <c r="H2585" s="45">
        <v>400000</v>
      </c>
    </row>
    <row r="2586" spans="1:11" s="1" customFormat="1" x14ac:dyDescent="0.25">
      <c r="A2586" s="5">
        <v>2</v>
      </c>
      <c r="B2586" s="19" t="s">
        <v>2278</v>
      </c>
      <c r="C2586" s="50" t="s">
        <v>2536</v>
      </c>
      <c r="D2586" s="44" t="s">
        <v>750</v>
      </c>
      <c r="E2586" s="45">
        <v>400000</v>
      </c>
      <c r="F2586" s="3"/>
      <c r="H2586" s="45">
        <v>400000</v>
      </c>
    </row>
    <row r="2587" spans="1:11" s="1" customFormat="1" ht="15.75" customHeight="1" x14ac:dyDescent="0.25">
      <c r="A2587" s="5">
        <v>3</v>
      </c>
      <c r="B2587" s="19" t="s">
        <v>2279</v>
      </c>
      <c r="C2587" s="50" t="s">
        <v>2537</v>
      </c>
      <c r="D2587" s="64" t="s">
        <v>1948</v>
      </c>
      <c r="E2587" s="45">
        <v>1680000</v>
      </c>
      <c r="F2587" s="3"/>
      <c r="H2587" s="45">
        <v>1680000</v>
      </c>
      <c r="K2587" s="1">
        <v>6500000</v>
      </c>
    </row>
    <row r="2588" spans="1:11" s="1" customFormat="1" x14ac:dyDescent="0.25">
      <c r="A2588" s="5">
        <v>4</v>
      </c>
      <c r="B2588" s="19" t="s">
        <v>2280</v>
      </c>
      <c r="C2588" s="50" t="s">
        <v>2538</v>
      </c>
      <c r="D2588" s="44" t="s">
        <v>756</v>
      </c>
      <c r="E2588" s="45">
        <v>430000</v>
      </c>
      <c r="F2588" s="3"/>
      <c r="H2588" s="45">
        <v>430000</v>
      </c>
      <c r="K2588" s="1">
        <v>5850000</v>
      </c>
    </row>
    <row r="2589" spans="1:11" s="1" customFormat="1" x14ac:dyDescent="0.25">
      <c r="A2589" s="5">
        <v>5</v>
      </c>
      <c r="B2589" s="19" t="s">
        <v>2281</v>
      </c>
      <c r="C2589" s="50" t="s">
        <v>2539</v>
      </c>
      <c r="D2589" s="44" t="s">
        <v>2774</v>
      </c>
      <c r="E2589" s="45">
        <v>640000</v>
      </c>
      <c r="F2589" s="3"/>
      <c r="H2589" s="45">
        <v>640000</v>
      </c>
      <c r="K2589" s="1">
        <f>K2587+K2588</f>
        <v>12350000</v>
      </c>
    </row>
    <row r="2590" spans="1:11" s="1" customFormat="1" x14ac:dyDescent="0.25">
      <c r="A2590" s="5">
        <v>6</v>
      </c>
      <c r="B2590" s="19" t="s">
        <v>2282</v>
      </c>
      <c r="C2590" s="50" t="s">
        <v>2540</v>
      </c>
      <c r="D2590" s="44" t="s">
        <v>2774</v>
      </c>
      <c r="E2590" s="45">
        <v>640000</v>
      </c>
      <c r="F2590" s="3"/>
      <c r="H2590" s="45">
        <v>640000</v>
      </c>
      <c r="I2590" s="1">
        <f>420*5</f>
        <v>2100</v>
      </c>
    </row>
    <row r="2591" spans="1:11" s="1" customFormat="1" x14ac:dyDescent="0.25">
      <c r="A2591" s="5">
        <v>7</v>
      </c>
      <c r="B2591" s="19" t="s">
        <v>2283</v>
      </c>
      <c r="C2591" s="50" t="s">
        <v>2541</v>
      </c>
      <c r="D2591" s="44" t="s">
        <v>2774</v>
      </c>
      <c r="E2591" s="45">
        <v>640000</v>
      </c>
      <c r="F2591" s="3"/>
      <c r="H2591" s="45">
        <v>640000</v>
      </c>
    </row>
    <row r="2592" spans="1:11" s="1" customFormat="1" x14ac:dyDescent="0.25">
      <c r="A2592" s="5">
        <v>8</v>
      </c>
      <c r="B2592" s="19" t="s">
        <v>2284</v>
      </c>
      <c r="C2592" s="50" t="s">
        <v>2542</v>
      </c>
      <c r="D2592" s="44" t="s">
        <v>2774</v>
      </c>
      <c r="E2592" s="45">
        <v>640000</v>
      </c>
      <c r="F2592" s="3"/>
      <c r="H2592" s="45">
        <v>640000</v>
      </c>
    </row>
    <row r="2593" spans="1:8" s="1" customFormat="1" x14ac:dyDescent="0.25">
      <c r="A2593" s="5">
        <v>9</v>
      </c>
      <c r="B2593" s="19" t="s">
        <v>2285</v>
      </c>
      <c r="C2593" s="50" t="s">
        <v>2543</v>
      </c>
      <c r="D2593" s="44" t="s">
        <v>756</v>
      </c>
      <c r="E2593" s="45">
        <v>430000</v>
      </c>
      <c r="F2593" s="3"/>
      <c r="H2593" s="45">
        <v>430000</v>
      </c>
    </row>
    <row r="2594" spans="1:8" s="1" customFormat="1" x14ac:dyDescent="0.25">
      <c r="A2594" s="5">
        <v>10</v>
      </c>
      <c r="B2594" s="19" t="s">
        <v>2286</v>
      </c>
      <c r="C2594" s="50" t="s">
        <v>2544</v>
      </c>
      <c r="D2594" s="44" t="s">
        <v>756</v>
      </c>
      <c r="E2594" s="45">
        <v>430000</v>
      </c>
      <c r="F2594" s="3"/>
      <c r="H2594" s="45">
        <v>430000</v>
      </c>
    </row>
    <row r="2595" spans="1:8" s="1" customFormat="1" x14ac:dyDescent="0.25">
      <c r="A2595" s="5">
        <v>11</v>
      </c>
      <c r="B2595" s="19" t="s">
        <v>2287</v>
      </c>
      <c r="C2595" s="50" t="s">
        <v>2545</v>
      </c>
      <c r="D2595" s="44" t="s">
        <v>750</v>
      </c>
      <c r="E2595" s="45">
        <v>400000</v>
      </c>
      <c r="F2595" s="3"/>
      <c r="H2595" s="45">
        <v>400000</v>
      </c>
    </row>
    <row r="2596" spans="1:8" s="1" customFormat="1" x14ac:dyDescent="0.25">
      <c r="A2596" s="5">
        <v>12</v>
      </c>
      <c r="B2596" s="19" t="s">
        <v>2288</v>
      </c>
      <c r="C2596" s="50" t="s">
        <v>2546</v>
      </c>
      <c r="D2596" s="44" t="s">
        <v>1680</v>
      </c>
      <c r="E2596" s="45">
        <v>370000</v>
      </c>
      <c r="F2596" s="3"/>
      <c r="H2596" s="45">
        <v>370000</v>
      </c>
    </row>
    <row r="2597" spans="1:8" s="1" customFormat="1" x14ac:dyDescent="0.25">
      <c r="A2597" s="5">
        <v>13</v>
      </c>
      <c r="B2597" s="19" t="s">
        <v>2289</v>
      </c>
      <c r="C2597" s="50" t="s">
        <v>2547</v>
      </c>
      <c r="D2597" s="44" t="s">
        <v>99</v>
      </c>
      <c r="E2597" s="45">
        <v>400000</v>
      </c>
      <c r="F2597" s="3"/>
      <c r="H2597" s="45">
        <v>400000</v>
      </c>
    </row>
    <row r="2598" spans="1:8" s="1" customFormat="1" x14ac:dyDescent="0.25">
      <c r="A2598" s="5">
        <v>14</v>
      </c>
      <c r="B2598" s="19" t="s">
        <v>2290</v>
      </c>
      <c r="C2598" s="50" t="s">
        <v>2548</v>
      </c>
      <c r="D2598" s="44" t="s">
        <v>100</v>
      </c>
      <c r="E2598" s="45">
        <v>430000</v>
      </c>
      <c r="F2598" s="3"/>
      <c r="H2598" s="45">
        <v>430000</v>
      </c>
    </row>
    <row r="2599" spans="1:8" s="1" customFormat="1" x14ac:dyDescent="0.25">
      <c r="A2599" s="5">
        <v>15</v>
      </c>
      <c r="B2599" s="19" t="s">
        <v>2291</v>
      </c>
      <c r="C2599" s="50" t="s">
        <v>2549</v>
      </c>
      <c r="D2599" s="44" t="s">
        <v>751</v>
      </c>
      <c r="E2599" s="45">
        <v>370000</v>
      </c>
      <c r="F2599" s="3"/>
      <c r="H2599" s="45">
        <v>370000</v>
      </c>
    </row>
    <row r="2600" spans="1:8" s="1" customFormat="1" x14ac:dyDescent="0.25">
      <c r="A2600" s="5">
        <v>16</v>
      </c>
      <c r="B2600" s="19" t="s">
        <v>2292</v>
      </c>
      <c r="C2600" s="50" t="s">
        <v>2550</v>
      </c>
      <c r="D2600" s="44" t="s">
        <v>99</v>
      </c>
      <c r="E2600" s="45">
        <v>400000</v>
      </c>
      <c r="F2600" s="3"/>
      <c r="H2600" s="45">
        <v>400000</v>
      </c>
    </row>
    <row r="2601" spans="1:8" s="1" customFormat="1" x14ac:dyDescent="0.25">
      <c r="A2601" s="5">
        <v>17</v>
      </c>
      <c r="B2601" s="19" t="s">
        <v>2293</v>
      </c>
      <c r="C2601" s="50" t="s">
        <v>2551</v>
      </c>
      <c r="D2601" s="44" t="s">
        <v>750</v>
      </c>
      <c r="E2601" s="45">
        <v>400000</v>
      </c>
      <c r="F2601" s="3"/>
      <c r="H2601" s="45">
        <v>400000</v>
      </c>
    </row>
    <row r="2602" spans="1:8" s="1" customFormat="1" x14ac:dyDescent="0.25">
      <c r="A2602" s="5">
        <v>18</v>
      </c>
      <c r="B2602" s="19" t="s">
        <v>2294</v>
      </c>
      <c r="C2602" s="50" t="s">
        <v>2552</v>
      </c>
      <c r="D2602" s="44" t="s">
        <v>756</v>
      </c>
      <c r="E2602" s="45">
        <v>430000</v>
      </c>
      <c r="F2602" s="3"/>
      <c r="H2602" s="45">
        <v>430000</v>
      </c>
    </row>
    <row r="2603" spans="1:8" s="1" customFormat="1" x14ac:dyDescent="0.25">
      <c r="A2603" s="5">
        <v>19</v>
      </c>
      <c r="B2603" s="19" t="s">
        <v>2295</v>
      </c>
      <c r="C2603" s="50" t="s">
        <v>2553</v>
      </c>
      <c r="D2603" s="44" t="s">
        <v>750</v>
      </c>
      <c r="E2603" s="45">
        <v>400000</v>
      </c>
      <c r="F2603" s="3"/>
      <c r="H2603" s="45">
        <v>400000</v>
      </c>
    </row>
    <row r="2604" spans="1:8" s="1" customFormat="1" x14ac:dyDescent="0.25">
      <c r="A2604" s="5">
        <v>20</v>
      </c>
      <c r="B2604" s="19" t="s">
        <v>2296</v>
      </c>
      <c r="C2604" s="50" t="s">
        <v>2554</v>
      </c>
      <c r="D2604" s="44" t="s">
        <v>756</v>
      </c>
      <c r="E2604" s="45">
        <v>430000</v>
      </c>
      <c r="F2604" s="3"/>
      <c r="H2604" s="45">
        <v>430000</v>
      </c>
    </row>
    <row r="2605" spans="1:8" s="1" customFormat="1" x14ac:dyDescent="0.25">
      <c r="A2605" s="5">
        <v>21</v>
      </c>
      <c r="B2605" s="19" t="s">
        <v>2297</v>
      </c>
      <c r="C2605" s="50" t="s">
        <v>2555</v>
      </c>
      <c r="D2605" s="44" t="s">
        <v>756</v>
      </c>
      <c r="E2605" s="45">
        <v>430000</v>
      </c>
      <c r="F2605" s="3"/>
      <c r="H2605" s="45">
        <v>430000</v>
      </c>
    </row>
    <row r="2606" spans="1:8" s="1" customFormat="1" x14ac:dyDescent="0.25">
      <c r="A2606" s="5">
        <v>22</v>
      </c>
      <c r="B2606" s="19" t="s">
        <v>2298</v>
      </c>
      <c r="C2606" s="50" t="s">
        <v>2556</v>
      </c>
      <c r="D2606" s="44" t="s">
        <v>756</v>
      </c>
      <c r="E2606" s="45">
        <v>430000</v>
      </c>
      <c r="F2606" s="3"/>
      <c r="H2606" s="45">
        <v>430000</v>
      </c>
    </row>
    <row r="2607" spans="1:8" s="1" customFormat="1" x14ac:dyDescent="0.25">
      <c r="A2607" s="5">
        <v>23</v>
      </c>
      <c r="B2607" s="19" t="s">
        <v>2299</v>
      </c>
      <c r="C2607" s="50" t="s">
        <v>2557</v>
      </c>
      <c r="D2607" s="44" t="s">
        <v>756</v>
      </c>
      <c r="E2607" s="45">
        <v>430000</v>
      </c>
      <c r="F2607" s="3"/>
      <c r="H2607" s="45">
        <v>430000</v>
      </c>
    </row>
    <row r="2608" spans="1:8" s="1" customFormat="1" x14ac:dyDescent="0.25">
      <c r="A2608" s="5">
        <v>24</v>
      </c>
      <c r="B2608" s="19" t="s">
        <v>2300</v>
      </c>
      <c r="C2608" s="50" t="s">
        <v>2558</v>
      </c>
      <c r="D2608" s="44" t="s">
        <v>756</v>
      </c>
      <c r="E2608" s="45">
        <v>430000</v>
      </c>
      <c r="F2608" s="3"/>
      <c r="H2608" s="45">
        <v>430000</v>
      </c>
    </row>
    <row r="2609" spans="1:8" s="1" customFormat="1" x14ac:dyDescent="0.25">
      <c r="A2609" s="5">
        <v>25</v>
      </c>
      <c r="B2609" s="19" t="s">
        <v>2301</v>
      </c>
      <c r="C2609" s="50" t="s">
        <v>2559</v>
      </c>
      <c r="D2609" s="44" t="s">
        <v>756</v>
      </c>
      <c r="E2609" s="45">
        <v>430000</v>
      </c>
      <c r="F2609" s="3"/>
      <c r="H2609" s="45">
        <v>430000</v>
      </c>
    </row>
    <row r="2610" spans="1:8" s="1" customFormat="1" x14ac:dyDescent="0.25">
      <c r="A2610" s="5">
        <v>26</v>
      </c>
      <c r="B2610" s="19" t="s">
        <v>2302</v>
      </c>
      <c r="C2610" s="50" t="s">
        <v>2560</v>
      </c>
      <c r="D2610" s="44" t="s">
        <v>756</v>
      </c>
      <c r="E2610" s="45">
        <v>430000</v>
      </c>
      <c r="F2610" s="3"/>
      <c r="H2610" s="45">
        <v>430000</v>
      </c>
    </row>
    <row r="2611" spans="1:8" s="1" customFormat="1" x14ac:dyDescent="0.25">
      <c r="A2611" s="5">
        <v>27</v>
      </c>
      <c r="B2611" s="19" t="s">
        <v>2303</v>
      </c>
      <c r="C2611" s="50" t="s">
        <v>2561</v>
      </c>
      <c r="D2611" s="44" t="s">
        <v>756</v>
      </c>
      <c r="E2611" s="45">
        <v>430000</v>
      </c>
      <c r="F2611" s="3"/>
      <c r="H2611" s="45">
        <v>430000</v>
      </c>
    </row>
    <row r="2612" spans="1:8" s="1" customFormat="1" x14ac:dyDescent="0.25">
      <c r="A2612" s="5">
        <v>28</v>
      </c>
      <c r="B2612" s="19" t="s">
        <v>2304</v>
      </c>
      <c r="C2612" s="50" t="s">
        <v>2562</v>
      </c>
      <c r="D2612" s="44" t="s">
        <v>750</v>
      </c>
      <c r="E2612" s="45">
        <v>400000</v>
      </c>
      <c r="F2612" s="3"/>
      <c r="H2612" s="45">
        <v>400000</v>
      </c>
    </row>
    <row r="2613" spans="1:8" s="1" customFormat="1" x14ac:dyDescent="0.25">
      <c r="A2613" s="5">
        <v>29</v>
      </c>
      <c r="B2613" s="19" t="s">
        <v>2305</v>
      </c>
      <c r="C2613" s="50" t="s">
        <v>2563</v>
      </c>
      <c r="D2613" s="44" t="s">
        <v>756</v>
      </c>
      <c r="E2613" s="45">
        <v>430000</v>
      </c>
      <c r="F2613" s="3"/>
      <c r="H2613" s="45">
        <v>430000</v>
      </c>
    </row>
    <row r="2614" spans="1:8" s="1" customFormat="1" x14ac:dyDescent="0.25">
      <c r="A2614" s="5">
        <v>30</v>
      </c>
      <c r="B2614" s="19" t="s">
        <v>2306</v>
      </c>
      <c r="C2614" s="50" t="s">
        <v>2564</v>
      </c>
      <c r="D2614" s="44" t="s">
        <v>756</v>
      </c>
      <c r="E2614" s="45">
        <v>430000</v>
      </c>
      <c r="F2614" s="3"/>
      <c r="H2614" s="45">
        <v>430000</v>
      </c>
    </row>
    <row r="2615" spans="1:8" s="1" customFormat="1" x14ac:dyDescent="0.25">
      <c r="A2615" s="5">
        <v>31</v>
      </c>
      <c r="B2615" s="19" t="s">
        <v>2307</v>
      </c>
      <c r="C2615" s="50" t="s">
        <v>2565</v>
      </c>
      <c r="D2615" s="44" t="s">
        <v>756</v>
      </c>
      <c r="E2615" s="45">
        <v>430000</v>
      </c>
      <c r="F2615" s="3"/>
      <c r="H2615" s="45">
        <v>430000</v>
      </c>
    </row>
    <row r="2616" spans="1:8" s="1" customFormat="1" x14ac:dyDescent="0.25">
      <c r="A2616" s="5">
        <v>32</v>
      </c>
      <c r="B2616" s="19" t="s">
        <v>2308</v>
      </c>
      <c r="C2616" s="50" t="s">
        <v>2566</v>
      </c>
      <c r="D2616" s="44" t="s">
        <v>750</v>
      </c>
      <c r="E2616" s="45">
        <v>400000</v>
      </c>
      <c r="F2616" s="3"/>
      <c r="H2616" s="45">
        <v>400000</v>
      </c>
    </row>
    <row r="2617" spans="1:8" s="1" customFormat="1" x14ac:dyDescent="0.25">
      <c r="A2617" s="5">
        <v>33</v>
      </c>
      <c r="B2617" s="19" t="s">
        <v>2309</v>
      </c>
      <c r="C2617" s="50" t="s">
        <v>2567</v>
      </c>
      <c r="D2617" s="44" t="s">
        <v>750</v>
      </c>
      <c r="E2617" s="45">
        <v>400000</v>
      </c>
      <c r="F2617" s="3"/>
      <c r="H2617" s="45">
        <v>400000</v>
      </c>
    </row>
    <row r="2618" spans="1:8" s="1" customFormat="1" x14ac:dyDescent="0.25">
      <c r="A2618" s="5">
        <v>34</v>
      </c>
      <c r="B2618" s="19" t="s">
        <v>2310</v>
      </c>
      <c r="C2618" s="50" t="s">
        <v>2568</v>
      </c>
      <c r="D2618" s="44" t="s">
        <v>750</v>
      </c>
      <c r="E2618" s="45">
        <v>400000</v>
      </c>
      <c r="F2618" s="3"/>
      <c r="H2618" s="45">
        <v>400000</v>
      </c>
    </row>
    <row r="2619" spans="1:8" s="1" customFormat="1" x14ac:dyDescent="0.25">
      <c r="A2619" s="5">
        <v>35</v>
      </c>
      <c r="B2619" s="19" t="s">
        <v>2311</v>
      </c>
      <c r="C2619" s="50" t="s">
        <v>2569</v>
      </c>
      <c r="D2619" s="44" t="s">
        <v>750</v>
      </c>
      <c r="E2619" s="45">
        <v>400000</v>
      </c>
      <c r="F2619" s="3"/>
      <c r="H2619" s="45">
        <v>400000</v>
      </c>
    </row>
    <row r="2620" spans="1:8" s="1" customFormat="1" x14ac:dyDescent="0.25">
      <c r="A2620" s="5">
        <v>36</v>
      </c>
      <c r="B2620" s="19" t="s">
        <v>2312</v>
      </c>
      <c r="C2620" s="50" t="s">
        <v>2570</v>
      </c>
      <c r="D2620" s="44" t="s">
        <v>750</v>
      </c>
      <c r="E2620" s="45">
        <v>400000</v>
      </c>
      <c r="F2620" s="3"/>
      <c r="H2620" s="45">
        <v>400000</v>
      </c>
    </row>
    <row r="2621" spans="1:8" s="1" customFormat="1" x14ac:dyDescent="0.25">
      <c r="A2621" s="5">
        <v>37</v>
      </c>
      <c r="B2621" s="19" t="s">
        <v>2313</v>
      </c>
      <c r="C2621" s="50" t="s">
        <v>2571</v>
      </c>
      <c r="D2621" s="44" t="s">
        <v>750</v>
      </c>
      <c r="E2621" s="45">
        <v>400000</v>
      </c>
      <c r="F2621" s="3"/>
      <c r="H2621" s="45">
        <v>400000</v>
      </c>
    </row>
    <row r="2622" spans="1:8" s="1" customFormat="1" x14ac:dyDescent="0.25">
      <c r="A2622" s="5">
        <v>38</v>
      </c>
      <c r="B2622" s="19" t="s">
        <v>2314</v>
      </c>
      <c r="C2622" s="50" t="s">
        <v>1739</v>
      </c>
      <c r="D2622" s="44" t="s">
        <v>750</v>
      </c>
      <c r="E2622" s="45">
        <v>400000</v>
      </c>
      <c r="F2622" s="3"/>
      <c r="H2622" s="45">
        <v>400000</v>
      </c>
    </row>
    <row r="2623" spans="1:8" s="1" customFormat="1" x14ac:dyDescent="0.25">
      <c r="A2623" s="5">
        <v>39</v>
      </c>
      <c r="B2623" s="19" t="s">
        <v>2315</v>
      </c>
      <c r="C2623" s="50" t="s">
        <v>2572</v>
      </c>
      <c r="D2623" s="44" t="s">
        <v>750</v>
      </c>
      <c r="E2623" s="45">
        <v>400000</v>
      </c>
      <c r="F2623" s="3"/>
      <c r="H2623" s="45">
        <v>400000</v>
      </c>
    </row>
    <row r="2624" spans="1:8" s="1" customFormat="1" x14ac:dyDescent="0.25">
      <c r="A2624" s="5">
        <v>40</v>
      </c>
      <c r="B2624" s="19" t="s">
        <v>2316</v>
      </c>
      <c r="C2624" s="50" t="s">
        <v>2573</v>
      </c>
      <c r="D2624" s="44" t="s">
        <v>750</v>
      </c>
      <c r="E2624" s="45">
        <v>400000</v>
      </c>
      <c r="F2624" s="3"/>
      <c r="H2624" s="45">
        <v>400000</v>
      </c>
    </row>
    <row r="2625" spans="1:8" s="1" customFormat="1" x14ac:dyDescent="0.25">
      <c r="A2625" s="5">
        <v>41</v>
      </c>
      <c r="B2625" s="19" t="s">
        <v>2317</v>
      </c>
      <c r="C2625" s="50" t="s">
        <v>2574</v>
      </c>
      <c r="D2625" s="44" t="s">
        <v>750</v>
      </c>
      <c r="E2625" s="45">
        <v>400000</v>
      </c>
      <c r="F2625" s="3"/>
      <c r="H2625" s="45">
        <v>400000</v>
      </c>
    </row>
    <row r="2626" spans="1:8" s="1" customFormat="1" x14ac:dyDescent="0.25">
      <c r="A2626" s="5">
        <v>42</v>
      </c>
      <c r="B2626" s="19" t="s">
        <v>2318</v>
      </c>
      <c r="C2626" s="50" t="s">
        <v>2575</v>
      </c>
      <c r="D2626" s="44" t="s">
        <v>750</v>
      </c>
      <c r="E2626" s="45">
        <v>400000</v>
      </c>
      <c r="F2626" s="3"/>
      <c r="H2626" s="45">
        <v>400000</v>
      </c>
    </row>
    <row r="2627" spans="1:8" s="1" customFormat="1" x14ac:dyDescent="0.25">
      <c r="A2627" s="5">
        <v>43</v>
      </c>
      <c r="B2627" s="19" t="s">
        <v>2319</v>
      </c>
      <c r="C2627" s="50" t="s">
        <v>2576</v>
      </c>
      <c r="D2627" s="44" t="s">
        <v>750</v>
      </c>
      <c r="E2627" s="45">
        <v>400000</v>
      </c>
      <c r="F2627" s="3"/>
      <c r="H2627" s="45">
        <v>400000</v>
      </c>
    </row>
    <row r="2628" spans="1:8" s="1" customFormat="1" x14ac:dyDescent="0.25">
      <c r="A2628" s="5">
        <v>44</v>
      </c>
      <c r="B2628" s="19" t="s">
        <v>2320</v>
      </c>
      <c r="C2628" s="50" t="s">
        <v>2577</v>
      </c>
      <c r="D2628" s="44" t="s">
        <v>750</v>
      </c>
      <c r="E2628" s="45">
        <v>400000</v>
      </c>
      <c r="F2628" s="3"/>
      <c r="H2628" s="45">
        <v>400000</v>
      </c>
    </row>
    <row r="2629" spans="1:8" s="1" customFormat="1" x14ac:dyDescent="0.25">
      <c r="A2629" s="5">
        <v>45</v>
      </c>
      <c r="B2629" s="19" t="s">
        <v>2321</v>
      </c>
      <c r="C2629" s="50" t="s">
        <v>2578</v>
      </c>
      <c r="D2629" s="44" t="s">
        <v>750</v>
      </c>
      <c r="E2629" s="45">
        <v>400000</v>
      </c>
      <c r="F2629" s="3"/>
      <c r="H2629" s="45">
        <v>400000</v>
      </c>
    </row>
    <row r="2630" spans="1:8" s="1" customFormat="1" x14ac:dyDescent="0.25">
      <c r="A2630" s="5">
        <v>46</v>
      </c>
      <c r="B2630" s="19" t="s">
        <v>2322</v>
      </c>
      <c r="C2630" s="50" t="s">
        <v>2579</v>
      </c>
      <c r="D2630" s="44" t="s">
        <v>750</v>
      </c>
      <c r="E2630" s="45">
        <v>400000</v>
      </c>
      <c r="F2630" s="3"/>
      <c r="H2630" s="45">
        <v>400000</v>
      </c>
    </row>
    <row r="2631" spans="1:8" s="1" customFormat="1" x14ac:dyDescent="0.25">
      <c r="A2631" s="5">
        <v>47</v>
      </c>
      <c r="B2631" s="19" t="s">
        <v>2323</v>
      </c>
      <c r="C2631" s="50" t="s">
        <v>2580</v>
      </c>
      <c r="D2631" s="44" t="s">
        <v>750</v>
      </c>
      <c r="E2631" s="45">
        <v>400000</v>
      </c>
      <c r="F2631" s="3"/>
      <c r="H2631" s="45">
        <v>400000</v>
      </c>
    </row>
    <row r="2632" spans="1:8" s="1" customFormat="1" x14ac:dyDescent="0.25">
      <c r="A2632" s="5">
        <v>48</v>
      </c>
      <c r="B2632" s="19" t="s">
        <v>2324</v>
      </c>
      <c r="C2632" s="50" t="s">
        <v>2581</v>
      </c>
      <c r="D2632" s="44" t="s">
        <v>750</v>
      </c>
      <c r="E2632" s="45">
        <v>400000</v>
      </c>
      <c r="F2632" s="3"/>
      <c r="H2632" s="45">
        <v>400000</v>
      </c>
    </row>
    <row r="2633" spans="1:8" s="1" customFormat="1" x14ac:dyDescent="0.25">
      <c r="A2633" s="5">
        <v>49</v>
      </c>
      <c r="B2633" s="19" t="s">
        <v>2325</v>
      </c>
      <c r="C2633" s="50" t="s">
        <v>2582</v>
      </c>
      <c r="D2633" s="44" t="s">
        <v>750</v>
      </c>
      <c r="E2633" s="45">
        <v>400000</v>
      </c>
      <c r="F2633" s="3"/>
      <c r="H2633" s="45">
        <v>400000</v>
      </c>
    </row>
    <row r="2634" spans="1:8" s="1" customFormat="1" x14ac:dyDescent="0.25">
      <c r="A2634" s="5">
        <v>50</v>
      </c>
      <c r="B2634" s="19" t="s">
        <v>2326</v>
      </c>
      <c r="C2634" s="50" t="s">
        <v>2583</v>
      </c>
      <c r="D2634" s="44" t="s">
        <v>750</v>
      </c>
      <c r="E2634" s="45">
        <v>400000</v>
      </c>
      <c r="F2634" s="3"/>
      <c r="H2634" s="45">
        <v>400000</v>
      </c>
    </row>
    <row r="2635" spans="1:8" s="1" customFormat="1" x14ac:dyDescent="0.25">
      <c r="A2635" s="5">
        <v>51</v>
      </c>
      <c r="B2635" s="19" t="s">
        <v>2327</v>
      </c>
      <c r="C2635" s="50" t="s">
        <v>2584</v>
      </c>
      <c r="D2635" s="44" t="s">
        <v>750</v>
      </c>
      <c r="E2635" s="45">
        <v>400000</v>
      </c>
      <c r="F2635" s="3"/>
      <c r="H2635" s="45">
        <v>400000</v>
      </c>
    </row>
    <row r="2636" spans="1:8" s="1" customFormat="1" x14ac:dyDescent="0.25">
      <c r="A2636" s="5">
        <v>52</v>
      </c>
      <c r="B2636" s="19" t="s">
        <v>2328</v>
      </c>
      <c r="C2636" s="50" t="s">
        <v>2585</v>
      </c>
      <c r="D2636" s="44" t="s">
        <v>750</v>
      </c>
      <c r="E2636" s="45">
        <v>400000</v>
      </c>
      <c r="F2636" s="3"/>
      <c r="H2636" s="45">
        <v>400000</v>
      </c>
    </row>
    <row r="2637" spans="1:8" s="1" customFormat="1" x14ac:dyDescent="0.25">
      <c r="A2637" s="5">
        <v>53</v>
      </c>
      <c r="B2637" s="19" t="s">
        <v>2329</v>
      </c>
      <c r="C2637" s="50" t="s">
        <v>2586</v>
      </c>
      <c r="D2637" s="44" t="s">
        <v>750</v>
      </c>
      <c r="E2637" s="45">
        <v>400000</v>
      </c>
      <c r="F2637" s="3"/>
      <c r="H2637" s="45">
        <v>400000</v>
      </c>
    </row>
    <row r="2638" spans="1:8" s="1" customFormat="1" x14ac:dyDescent="0.25">
      <c r="A2638" s="5">
        <v>54</v>
      </c>
      <c r="B2638" s="19" t="s">
        <v>2330</v>
      </c>
      <c r="C2638" s="50" t="s">
        <v>2587</v>
      </c>
      <c r="D2638" s="44" t="s">
        <v>750</v>
      </c>
      <c r="E2638" s="45">
        <v>400000</v>
      </c>
      <c r="F2638" s="3"/>
      <c r="H2638" s="45">
        <v>400000</v>
      </c>
    </row>
    <row r="2639" spans="1:8" s="1" customFormat="1" x14ac:dyDescent="0.25">
      <c r="A2639" s="5">
        <v>55</v>
      </c>
      <c r="B2639" s="19" t="s">
        <v>2331</v>
      </c>
      <c r="C2639" s="50" t="s">
        <v>2588</v>
      </c>
      <c r="D2639" s="44" t="s">
        <v>750</v>
      </c>
      <c r="E2639" s="45">
        <v>400000</v>
      </c>
      <c r="F2639" s="3"/>
      <c r="H2639" s="45">
        <v>400000</v>
      </c>
    </row>
    <row r="2640" spans="1:8" s="1" customFormat="1" x14ac:dyDescent="0.25">
      <c r="A2640" s="5">
        <v>56</v>
      </c>
      <c r="B2640" s="19" t="s">
        <v>2332</v>
      </c>
      <c r="C2640" s="50" t="s">
        <v>2589</v>
      </c>
      <c r="D2640" s="44" t="s">
        <v>750</v>
      </c>
      <c r="E2640" s="45">
        <v>400000</v>
      </c>
      <c r="F2640" s="3"/>
      <c r="H2640" s="45">
        <v>400000</v>
      </c>
    </row>
    <row r="2641" spans="1:8" s="1" customFormat="1" x14ac:dyDescent="0.25">
      <c r="A2641" s="5">
        <v>57</v>
      </c>
      <c r="B2641" s="19" t="s">
        <v>2333</v>
      </c>
      <c r="C2641" s="50" t="s">
        <v>2590</v>
      </c>
      <c r="D2641" s="44" t="s">
        <v>750</v>
      </c>
      <c r="E2641" s="45">
        <v>400000</v>
      </c>
      <c r="F2641" s="3"/>
      <c r="H2641" s="45">
        <v>400000</v>
      </c>
    </row>
    <row r="2642" spans="1:8" s="1" customFormat="1" x14ac:dyDescent="0.25">
      <c r="A2642" s="5">
        <v>58</v>
      </c>
      <c r="B2642" s="19" t="s">
        <v>2334</v>
      </c>
      <c r="C2642" s="50" t="s">
        <v>2591</v>
      </c>
      <c r="D2642" s="44" t="s">
        <v>750</v>
      </c>
      <c r="E2642" s="45">
        <v>400000</v>
      </c>
      <c r="F2642" s="3"/>
      <c r="H2642" s="45">
        <v>400000</v>
      </c>
    </row>
    <row r="2643" spans="1:8" s="1" customFormat="1" x14ac:dyDescent="0.25">
      <c r="A2643" s="5">
        <v>59</v>
      </c>
      <c r="B2643" s="19" t="s">
        <v>2335</v>
      </c>
      <c r="C2643" s="50" t="s">
        <v>2592</v>
      </c>
      <c r="D2643" s="44" t="s">
        <v>750</v>
      </c>
      <c r="E2643" s="45">
        <v>400000</v>
      </c>
      <c r="F2643" s="3"/>
      <c r="H2643" s="45">
        <v>400000</v>
      </c>
    </row>
    <row r="2644" spans="1:8" s="1" customFormat="1" x14ac:dyDescent="0.25">
      <c r="A2644" s="5">
        <v>60</v>
      </c>
      <c r="B2644" s="19" t="s">
        <v>2336</v>
      </c>
      <c r="C2644" s="50" t="s">
        <v>2593</v>
      </c>
      <c r="D2644" s="44" t="s">
        <v>750</v>
      </c>
      <c r="E2644" s="45">
        <v>400000</v>
      </c>
      <c r="F2644" s="3"/>
      <c r="H2644" s="45">
        <v>400000</v>
      </c>
    </row>
    <row r="2645" spans="1:8" s="1" customFormat="1" x14ac:dyDescent="0.25">
      <c r="A2645" s="5">
        <v>61</v>
      </c>
      <c r="B2645" s="19" t="s">
        <v>2337</v>
      </c>
      <c r="C2645" s="50" t="s">
        <v>2594</v>
      </c>
      <c r="D2645" s="44" t="s">
        <v>750</v>
      </c>
      <c r="E2645" s="45">
        <v>400000</v>
      </c>
      <c r="F2645" s="3"/>
      <c r="H2645" s="45">
        <v>400000</v>
      </c>
    </row>
    <row r="2646" spans="1:8" s="1" customFormat="1" x14ac:dyDescent="0.25">
      <c r="A2646" s="5">
        <v>62</v>
      </c>
      <c r="B2646" s="19" t="s">
        <v>2338</v>
      </c>
      <c r="C2646" s="50" t="s">
        <v>2595</v>
      </c>
      <c r="D2646" s="44" t="s">
        <v>750</v>
      </c>
      <c r="E2646" s="45">
        <v>400000</v>
      </c>
      <c r="F2646" s="3"/>
      <c r="H2646" s="45">
        <v>400000</v>
      </c>
    </row>
    <row r="2647" spans="1:8" s="1" customFormat="1" x14ac:dyDescent="0.25">
      <c r="A2647" s="5">
        <v>63</v>
      </c>
      <c r="B2647" s="19" t="s">
        <v>2339</v>
      </c>
      <c r="C2647" s="50" t="s">
        <v>2596</v>
      </c>
      <c r="D2647" s="44" t="s">
        <v>750</v>
      </c>
      <c r="E2647" s="45">
        <v>400000</v>
      </c>
      <c r="F2647" s="3"/>
      <c r="H2647" s="45">
        <v>400000</v>
      </c>
    </row>
    <row r="2648" spans="1:8" s="1" customFormat="1" x14ac:dyDescent="0.25">
      <c r="A2648" s="5">
        <v>64</v>
      </c>
      <c r="B2648" s="19" t="s">
        <v>2340</v>
      </c>
      <c r="C2648" s="50" t="s">
        <v>2597</v>
      </c>
      <c r="D2648" s="44" t="s">
        <v>750</v>
      </c>
      <c r="E2648" s="45">
        <v>400000</v>
      </c>
      <c r="F2648" s="3"/>
      <c r="H2648" s="45">
        <v>400000</v>
      </c>
    </row>
    <row r="2649" spans="1:8" s="1" customFormat="1" x14ac:dyDescent="0.25">
      <c r="A2649" s="5">
        <v>65</v>
      </c>
      <c r="B2649" s="19" t="s">
        <v>2341</v>
      </c>
      <c r="C2649" s="50" t="s">
        <v>2598</v>
      </c>
      <c r="D2649" s="44" t="s">
        <v>750</v>
      </c>
      <c r="E2649" s="45">
        <v>400000</v>
      </c>
      <c r="F2649" s="3"/>
      <c r="H2649" s="45">
        <v>400000</v>
      </c>
    </row>
    <row r="2650" spans="1:8" s="1" customFormat="1" x14ac:dyDescent="0.25">
      <c r="A2650" s="5">
        <v>66</v>
      </c>
      <c r="B2650" s="19" t="s">
        <v>2342</v>
      </c>
      <c r="C2650" s="50" t="s">
        <v>2599</v>
      </c>
      <c r="D2650" s="44" t="s">
        <v>756</v>
      </c>
      <c r="E2650" s="45">
        <v>430000</v>
      </c>
      <c r="F2650" s="3"/>
      <c r="G2650" s="45">
        <v>430000</v>
      </c>
    </row>
    <row r="2651" spans="1:8" s="1" customFormat="1" x14ac:dyDescent="0.25">
      <c r="A2651" s="5">
        <v>67</v>
      </c>
      <c r="B2651" s="19" t="s">
        <v>2343</v>
      </c>
      <c r="C2651" s="50" t="s">
        <v>1810</v>
      </c>
      <c r="D2651" s="44" t="s">
        <v>750</v>
      </c>
      <c r="E2651" s="45">
        <v>400000</v>
      </c>
      <c r="F2651" s="3"/>
      <c r="G2651" s="45">
        <v>400000</v>
      </c>
    </row>
    <row r="2652" spans="1:8" s="1" customFormat="1" x14ac:dyDescent="0.25">
      <c r="A2652" s="5">
        <v>68</v>
      </c>
      <c r="B2652" s="19" t="s">
        <v>2344</v>
      </c>
      <c r="C2652" s="50" t="s">
        <v>2600</v>
      </c>
      <c r="D2652" s="44" t="s">
        <v>750</v>
      </c>
      <c r="E2652" s="45">
        <v>400000</v>
      </c>
      <c r="F2652" s="3"/>
      <c r="G2652" s="45">
        <v>400000</v>
      </c>
    </row>
    <row r="2653" spans="1:8" s="1" customFormat="1" x14ac:dyDescent="0.25">
      <c r="A2653" s="5">
        <v>69</v>
      </c>
      <c r="B2653" s="19" t="s">
        <v>2345</v>
      </c>
      <c r="C2653" s="50" t="s">
        <v>2601</v>
      </c>
      <c r="D2653" s="44" t="s">
        <v>750</v>
      </c>
      <c r="E2653" s="45">
        <v>400000</v>
      </c>
      <c r="F2653" s="3"/>
      <c r="G2653" s="45">
        <v>400000</v>
      </c>
    </row>
    <row r="2654" spans="1:8" s="1" customFormat="1" x14ac:dyDescent="0.25">
      <c r="A2654" s="5">
        <v>70</v>
      </c>
      <c r="B2654" s="19" t="s">
        <v>2346</v>
      </c>
      <c r="C2654" s="50" t="s">
        <v>2602</v>
      </c>
      <c r="D2654" s="44" t="s">
        <v>756</v>
      </c>
      <c r="E2654" s="45">
        <v>430000</v>
      </c>
      <c r="F2654" s="3"/>
      <c r="G2654" s="45">
        <v>430000</v>
      </c>
    </row>
    <row r="2655" spans="1:8" s="1" customFormat="1" x14ac:dyDescent="0.25">
      <c r="A2655" s="5">
        <v>71</v>
      </c>
      <c r="B2655" s="19" t="s">
        <v>2347</v>
      </c>
      <c r="C2655" s="50" t="s">
        <v>2603</v>
      </c>
      <c r="D2655" s="44" t="s">
        <v>756</v>
      </c>
      <c r="E2655" s="45">
        <v>430000</v>
      </c>
      <c r="F2655" s="3"/>
      <c r="G2655" s="45">
        <v>430000</v>
      </c>
    </row>
    <row r="2656" spans="1:8" s="1" customFormat="1" x14ac:dyDescent="0.25">
      <c r="A2656" s="5">
        <v>72</v>
      </c>
      <c r="B2656" s="19" t="s">
        <v>2348</v>
      </c>
      <c r="C2656" s="50" t="s">
        <v>2604</v>
      </c>
      <c r="D2656" s="44" t="s">
        <v>756</v>
      </c>
      <c r="E2656" s="45">
        <v>430000</v>
      </c>
      <c r="F2656" s="3"/>
      <c r="G2656" s="45">
        <v>430000</v>
      </c>
    </row>
    <row r="2657" spans="1:7" s="1" customFormat="1" x14ac:dyDescent="0.25">
      <c r="A2657" s="5">
        <v>73</v>
      </c>
      <c r="B2657" s="19" t="s">
        <v>2349</v>
      </c>
      <c r="C2657" s="50" t="s">
        <v>2605</v>
      </c>
      <c r="D2657" s="44" t="s">
        <v>756</v>
      </c>
      <c r="E2657" s="45">
        <v>430000</v>
      </c>
      <c r="F2657" s="3"/>
      <c r="G2657" s="45">
        <v>430000</v>
      </c>
    </row>
    <row r="2658" spans="1:7" s="1" customFormat="1" x14ac:dyDescent="0.25">
      <c r="A2658" s="5">
        <v>74</v>
      </c>
      <c r="B2658" s="19" t="s">
        <v>2350</v>
      </c>
      <c r="C2658" s="50" t="s">
        <v>2606</v>
      </c>
      <c r="D2658" s="44" t="s">
        <v>756</v>
      </c>
      <c r="E2658" s="45">
        <v>430000</v>
      </c>
      <c r="F2658" s="3"/>
      <c r="G2658" s="45">
        <v>430000</v>
      </c>
    </row>
    <row r="2659" spans="1:7" s="1" customFormat="1" x14ac:dyDescent="0.25">
      <c r="A2659" s="5">
        <v>75</v>
      </c>
      <c r="B2659" s="19" t="s">
        <v>2351</v>
      </c>
      <c r="C2659" s="50" t="s">
        <v>2607</v>
      </c>
      <c r="D2659" s="44" t="s">
        <v>756</v>
      </c>
      <c r="E2659" s="45">
        <v>430000</v>
      </c>
      <c r="F2659" s="3"/>
      <c r="G2659" s="45">
        <v>430000</v>
      </c>
    </row>
    <row r="2660" spans="1:7" s="1" customFormat="1" x14ac:dyDescent="0.25">
      <c r="A2660" s="5">
        <v>76</v>
      </c>
      <c r="B2660" s="19" t="s">
        <v>2352</v>
      </c>
      <c r="C2660" s="50" t="s">
        <v>2608</v>
      </c>
      <c r="D2660" s="44" t="s">
        <v>756</v>
      </c>
      <c r="E2660" s="45">
        <v>430000</v>
      </c>
      <c r="F2660" s="3"/>
      <c r="G2660" s="45">
        <v>430000</v>
      </c>
    </row>
    <row r="2661" spans="1:7" s="1" customFormat="1" x14ac:dyDescent="0.25">
      <c r="A2661" s="5">
        <v>77</v>
      </c>
      <c r="B2661" s="19" t="s">
        <v>2353</v>
      </c>
      <c r="C2661" s="50" t="s">
        <v>2609</v>
      </c>
      <c r="D2661" s="44" t="s">
        <v>756</v>
      </c>
      <c r="E2661" s="45">
        <v>430000</v>
      </c>
      <c r="F2661" s="3"/>
      <c r="G2661" s="45">
        <v>430000</v>
      </c>
    </row>
    <row r="2662" spans="1:7" s="1" customFormat="1" x14ac:dyDescent="0.25">
      <c r="A2662" s="5">
        <v>78</v>
      </c>
      <c r="B2662" s="19" t="s">
        <v>2354</v>
      </c>
      <c r="C2662" s="50" t="s">
        <v>2610</v>
      </c>
      <c r="D2662" s="44" t="s">
        <v>1680</v>
      </c>
      <c r="E2662" s="45">
        <v>370000</v>
      </c>
      <c r="F2662" s="3"/>
      <c r="G2662" s="45">
        <v>370000</v>
      </c>
    </row>
    <row r="2663" spans="1:7" s="1" customFormat="1" x14ac:dyDescent="0.25">
      <c r="A2663" s="5">
        <v>79</v>
      </c>
      <c r="B2663" s="19" t="s">
        <v>2355</v>
      </c>
      <c r="C2663" s="50" t="s">
        <v>2611</v>
      </c>
      <c r="D2663" s="44" t="s">
        <v>756</v>
      </c>
      <c r="E2663" s="45">
        <v>430000</v>
      </c>
      <c r="F2663" s="3"/>
      <c r="G2663" s="45">
        <v>430000</v>
      </c>
    </row>
    <row r="2664" spans="1:7" s="1" customFormat="1" x14ac:dyDescent="0.25">
      <c r="A2664" s="5">
        <v>80</v>
      </c>
      <c r="B2664" s="19" t="s">
        <v>2356</v>
      </c>
      <c r="C2664" s="50" t="s">
        <v>2612</v>
      </c>
      <c r="D2664" s="44" t="s">
        <v>756</v>
      </c>
      <c r="E2664" s="45">
        <v>430000</v>
      </c>
      <c r="F2664" s="3"/>
      <c r="G2664" s="45">
        <v>430000</v>
      </c>
    </row>
    <row r="2665" spans="1:7" s="1" customFormat="1" x14ac:dyDescent="0.25">
      <c r="A2665" s="5">
        <v>81</v>
      </c>
      <c r="B2665" s="19" t="s">
        <v>2357</v>
      </c>
      <c r="C2665" s="50" t="s">
        <v>2613</v>
      </c>
      <c r="D2665" s="44" t="s">
        <v>756</v>
      </c>
      <c r="E2665" s="45">
        <v>430000</v>
      </c>
      <c r="F2665" s="3"/>
      <c r="G2665" s="45">
        <v>430000</v>
      </c>
    </row>
    <row r="2666" spans="1:7" s="1" customFormat="1" x14ac:dyDescent="0.25">
      <c r="A2666" s="5">
        <v>82</v>
      </c>
      <c r="B2666" s="19" t="s">
        <v>2358</v>
      </c>
      <c r="C2666" s="50" t="s">
        <v>2614</v>
      </c>
      <c r="D2666" s="44" t="s">
        <v>756</v>
      </c>
      <c r="E2666" s="45">
        <v>430000</v>
      </c>
      <c r="F2666" s="3"/>
      <c r="G2666" s="45">
        <v>430000</v>
      </c>
    </row>
    <row r="2667" spans="1:7" s="1" customFormat="1" x14ac:dyDescent="0.25">
      <c r="A2667" s="5">
        <v>83</v>
      </c>
      <c r="B2667" s="19" t="s">
        <v>2359</v>
      </c>
      <c r="C2667" s="50" t="s">
        <v>2615</v>
      </c>
      <c r="D2667" s="44" t="s">
        <v>756</v>
      </c>
      <c r="E2667" s="45">
        <v>430000</v>
      </c>
      <c r="F2667" s="3"/>
      <c r="G2667" s="45">
        <v>430000</v>
      </c>
    </row>
    <row r="2668" spans="1:7" s="1" customFormat="1" x14ac:dyDescent="0.25">
      <c r="A2668" s="5">
        <v>84</v>
      </c>
      <c r="B2668" s="19" t="s">
        <v>2360</v>
      </c>
      <c r="C2668" s="50" t="s">
        <v>2616</v>
      </c>
      <c r="D2668" s="44" t="s">
        <v>756</v>
      </c>
      <c r="E2668" s="45">
        <v>430000</v>
      </c>
      <c r="F2668" s="3"/>
      <c r="G2668" s="45">
        <v>430000</v>
      </c>
    </row>
    <row r="2669" spans="1:7" s="1" customFormat="1" x14ac:dyDescent="0.25">
      <c r="A2669" s="5">
        <v>85</v>
      </c>
      <c r="B2669" s="19" t="s">
        <v>2361</v>
      </c>
      <c r="C2669" s="50" t="s">
        <v>92</v>
      </c>
      <c r="D2669" s="44" t="s">
        <v>756</v>
      </c>
      <c r="E2669" s="45">
        <v>430000</v>
      </c>
      <c r="F2669" s="3"/>
      <c r="G2669" s="45">
        <v>430000</v>
      </c>
    </row>
    <row r="2670" spans="1:7" s="1" customFormat="1" x14ac:dyDescent="0.25">
      <c r="A2670" s="5">
        <v>86</v>
      </c>
      <c r="B2670" s="19" t="s">
        <v>2362</v>
      </c>
      <c r="C2670" s="50" t="s">
        <v>2617</v>
      </c>
      <c r="D2670" s="44" t="s">
        <v>2774</v>
      </c>
      <c r="E2670" s="45">
        <v>640000</v>
      </c>
      <c r="F2670" s="3"/>
      <c r="G2670" s="45">
        <v>640000</v>
      </c>
    </row>
    <row r="2671" spans="1:7" s="1" customFormat="1" x14ac:dyDescent="0.25">
      <c r="A2671" s="5">
        <v>87</v>
      </c>
      <c r="B2671" s="19" t="s">
        <v>2363</v>
      </c>
      <c r="C2671" s="50" t="s">
        <v>2618</v>
      </c>
      <c r="D2671" s="44" t="s">
        <v>750</v>
      </c>
      <c r="E2671" s="45">
        <v>400000</v>
      </c>
      <c r="F2671" s="3"/>
      <c r="G2671" s="45">
        <v>400000</v>
      </c>
    </row>
    <row r="2672" spans="1:7" s="1" customFormat="1" x14ac:dyDescent="0.25">
      <c r="A2672" s="5">
        <v>88</v>
      </c>
      <c r="B2672" s="19" t="s">
        <v>2364</v>
      </c>
      <c r="C2672" s="50" t="s">
        <v>2619</v>
      </c>
      <c r="D2672" s="44" t="s">
        <v>756</v>
      </c>
      <c r="E2672" s="45">
        <v>430000</v>
      </c>
      <c r="F2672" s="3"/>
      <c r="G2672" s="45">
        <v>430000</v>
      </c>
    </row>
    <row r="2673" spans="1:7" s="1" customFormat="1" x14ac:dyDescent="0.25">
      <c r="A2673" s="5">
        <v>89</v>
      </c>
      <c r="B2673" s="19" t="s">
        <v>2365</v>
      </c>
      <c r="C2673" s="50" t="s">
        <v>2620</v>
      </c>
      <c r="D2673" s="44" t="s">
        <v>756</v>
      </c>
      <c r="E2673" s="45">
        <v>430000</v>
      </c>
      <c r="F2673" s="3"/>
      <c r="G2673" s="45">
        <v>430000</v>
      </c>
    </row>
    <row r="2674" spans="1:7" s="1" customFormat="1" x14ac:dyDescent="0.25">
      <c r="A2674" s="5">
        <v>90</v>
      </c>
      <c r="B2674" s="19" t="s">
        <v>2366</v>
      </c>
      <c r="C2674" s="50" t="s">
        <v>2621</v>
      </c>
      <c r="D2674" s="44" t="s">
        <v>756</v>
      </c>
      <c r="E2674" s="45">
        <v>430000</v>
      </c>
      <c r="F2674" s="3"/>
      <c r="G2674" s="45">
        <v>430000</v>
      </c>
    </row>
    <row r="2675" spans="1:7" s="1" customFormat="1" x14ac:dyDescent="0.25">
      <c r="A2675" s="5">
        <v>91</v>
      </c>
      <c r="B2675" s="19" t="s">
        <v>2367</v>
      </c>
      <c r="C2675" s="50" t="s">
        <v>2622</v>
      </c>
      <c r="D2675" s="44" t="s">
        <v>750</v>
      </c>
      <c r="E2675" s="45">
        <v>400000</v>
      </c>
      <c r="F2675" s="3"/>
      <c r="G2675" s="45">
        <v>400000</v>
      </c>
    </row>
    <row r="2676" spans="1:7" s="1" customFormat="1" x14ac:dyDescent="0.25">
      <c r="A2676" s="5">
        <v>92</v>
      </c>
      <c r="B2676" s="19" t="s">
        <v>2368</v>
      </c>
      <c r="C2676" s="50" t="s">
        <v>2623</v>
      </c>
      <c r="D2676" s="44" t="s">
        <v>750</v>
      </c>
      <c r="E2676" s="45">
        <v>400000</v>
      </c>
      <c r="F2676" s="3"/>
      <c r="G2676" s="45">
        <v>400000</v>
      </c>
    </row>
    <row r="2677" spans="1:7" s="1" customFormat="1" x14ac:dyDescent="0.25">
      <c r="A2677" s="5">
        <v>93</v>
      </c>
      <c r="B2677" s="19" t="s">
        <v>2369</v>
      </c>
      <c r="C2677" s="50" t="s">
        <v>2624</v>
      </c>
      <c r="D2677" s="44" t="s">
        <v>756</v>
      </c>
      <c r="E2677" s="45">
        <v>430000</v>
      </c>
      <c r="F2677" s="3"/>
      <c r="G2677" s="45">
        <v>430000</v>
      </c>
    </row>
    <row r="2678" spans="1:7" s="1" customFormat="1" x14ac:dyDescent="0.25">
      <c r="A2678" s="5">
        <v>94</v>
      </c>
      <c r="B2678" s="19" t="s">
        <v>2370</v>
      </c>
      <c r="C2678" s="50" t="s">
        <v>2625</v>
      </c>
      <c r="D2678" s="44" t="s">
        <v>756</v>
      </c>
      <c r="E2678" s="45">
        <v>430000</v>
      </c>
      <c r="F2678" s="3"/>
      <c r="G2678" s="45">
        <v>430000</v>
      </c>
    </row>
    <row r="2679" spans="1:7" s="1" customFormat="1" x14ac:dyDescent="0.25">
      <c r="A2679" s="5">
        <v>95</v>
      </c>
      <c r="B2679" s="19" t="s">
        <v>2371</v>
      </c>
      <c r="C2679" s="50" t="s">
        <v>2626</v>
      </c>
      <c r="D2679" s="44" t="s">
        <v>756</v>
      </c>
      <c r="E2679" s="45">
        <v>430000</v>
      </c>
      <c r="F2679" s="3"/>
      <c r="G2679" s="45">
        <v>430000</v>
      </c>
    </row>
    <row r="2680" spans="1:7" s="1" customFormat="1" x14ac:dyDescent="0.25">
      <c r="A2680" s="5">
        <v>96</v>
      </c>
      <c r="B2680" s="19" t="s">
        <v>2372</v>
      </c>
      <c r="C2680" s="50" t="s">
        <v>2627</v>
      </c>
      <c r="D2680" s="44" t="s">
        <v>756</v>
      </c>
      <c r="E2680" s="45">
        <v>430000</v>
      </c>
      <c r="F2680" s="3"/>
      <c r="G2680" s="45">
        <v>430000</v>
      </c>
    </row>
    <row r="2681" spans="1:7" s="1" customFormat="1" x14ac:dyDescent="0.25">
      <c r="A2681" s="5">
        <v>97</v>
      </c>
      <c r="B2681" s="19" t="s">
        <v>2373</v>
      </c>
      <c r="C2681" s="50" t="s">
        <v>2628</v>
      </c>
      <c r="D2681" s="44" t="s">
        <v>756</v>
      </c>
      <c r="E2681" s="45">
        <v>430000</v>
      </c>
      <c r="F2681" s="3"/>
      <c r="G2681" s="45">
        <v>430000</v>
      </c>
    </row>
    <row r="2682" spans="1:7" s="1" customFormat="1" x14ac:dyDescent="0.25">
      <c r="A2682" s="5">
        <v>98</v>
      </c>
      <c r="B2682" s="19" t="s">
        <v>2374</v>
      </c>
      <c r="C2682" s="50" t="s">
        <v>2629</v>
      </c>
      <c r="D2682" s="44" t="s">
        <v>756</v>
      </c>
      <c r="E2682" s="45">
        <v>430000</v>
      </c>
      <c r="F2682" s="3"/>
      <c r="G2682" s="45">
        <v>430000</v>
      </c>
    </row>
    <row r="2683" spans="1:7" s="1" customFormat="1" x14ac:dyDescent="0.25">
      <c r="A2683" s="5">
        <v>99</v>
      </c>
      <c r="B2683" s="19" t="s">
        <v>2375</v>
      </c>
      <c r="C2683" s="50" t="s">
        <v>2630</v>
      </c>
      <c r="D2683" s="44" t="s">
        <v>756</v>
      </c>
      <c r="E2683" s="45">
        <v>430000</v>
      </c>
      <c r="F2683" s="3"/>
      <c r="G2683" s="45">
        <v>430000</v>
      </c>
    </row>
    <row r="2684" spans="1:7" s="1" customFormat="1" x14ac:dyDescent="0.25">
      <c r="A2684" s="5">
        <v>100</v>
      </c>
      <c r="B2684" s="19" t="s">
        <v>2376</v>
      </c>
      <c r="C2684" s="50" t="s">
        <v>2631</v>
      </c>
      <c r="D2684" s="44" t="s">
        <v>756</v>
      </c>
      <c r="E2684" s="45">
        <v>430000</v>
      </c>
      <c r="F2684" s="3"/>
      <c r="G2684" s="45">
        <v>430000</v>
      </c>
    </row>
    <row r="2685" spans="1:7" s="1" customFormat="1" x14ac:dyDescent="0.25">
      <c r="A2685" s="5">
        <v>101</v>
      </c>
      <c r="B2685" s="19" t="s">
        <v>2377</v>
      </c>
      <c r="C2685" s="50" t="s">
        <v>2632</v>
      </c>
      <c r="D2685" s="44" t="s">
        <v>756</v>
      </c>
      <c r="E2685" s="45">
        <v>430000</v>
      </c>
      <c r="F2685" s="3"/>
      <c r="G2685" s="45">
        <v>430000</v>
      </c>
    </row>
    <row r="2686" spans="1:7" s="1" customFormat="1" x14ac:dyDescent="0.25">
      <c r="A2686" s="5">
        <v>102</v>
      </c>
      <c r="B2686" s="19" t="s">
        <v>2378</v>
      </c>
      <c r="C2686" s="50" t="s">
        <v>2633</v>
      </c>
      <c r="D2686" s="44" t="s">
        <v>756</v>
      </c>
      <c r="E2686" s="45">
        <v>430000</v>
      </c>
      <c r="F2686" s="3"/>
      <c r="G2686" s="45">
        <v>430000</v>
      </c>
    </row>
    <row r="2687" spans="1:7" s="1" customFormat="1" x14ac:dyDescent="0.25">
      <c r="A2687" s="5">
        <v>103</v>
      </c>
      <c r="B2687" s="19" t="s">
        <v>2379</v>
      </c>
      <c r="C2687" s="50" t="s">
        <v>2634</v>
      </c>
      <c r="D2687" s="44" t="s">
        <v>756</v>
      </c>
      <c r="E2687" s="45">
        <v>430000</v>
      </c>
      <c r="F2687" s="3"/>
      <c r="G2687" s="45">
        <v>430000</v>
      </c>
    </row>
    <row r="2688" spans="1:7" s="1" customFormat="1" x14ac:dyDescent="0.25">
      <c r="A2688" s="5">
        <v>104</v>
      </c>
      <c r="B2688" s="19" t="s">
        <v>2380</v>
      </c>
      <c r="C2688" s="50" t="s">
        <v>2635</v>
      </c>
      <c r="D2688" s="44" t="s">
        <v>1680</v>
      </c>
      <c r="E2688" s="45">
        <v>370000</v>
      </c>
      <c r="F2688" s="3"/>
      <c r="G2688" s="45">
        <v>370000</v>
      </c>
    </row>
    <row r="2689" spans="1:7" s="1" customFormat="1" x14ac:dyDescent="0.25">
      <c r="A2689" s="5">
        <v>105</v>
      </c>
      <c r="B2689" s="19" t="s">
        <v>2381</v>
      </c>
      <c r="C2689" s="50" t="s">
        <v>2636</v>
      </c>
      <c r="D2689" s="44" t="s">
        <v>756</v>
      </c>
      <c r="E2689" s="45">
        <v>430000</v>
      </c>
      <c r="F2689" s="3"/>
      <c r="G2689" s="45">
        <v>430000</v>
      </c>
    </row>
    <row r="2690" spans="1:7" s="1" customFormat="1" x14ac:dyDescent="0.25">
      <c r="A2690" s="5">
        <v>106</v>
      </c>
      <c r="B2690" s="19" t="s">
        <v>2382</v>
      </c>
      <c r="C2690" s="50" t="s">
        <v>2637</v>
      </c>
      <c r="D2690" s="44" t="s">
        <v>750</v>
      </c>
      <c r="E2690" s="45">
        <v>400000</v>
      </c>
      <c r="F2690" s="3"/>
      <c r="G2690" s="45">
        <v>400000</v>
      </c>
    </row>
    <row r="2691" spans="1:7" s="1" customFormat="1" x14ac:dyDescent="0.25">
      <c r="A2691" s="5">
        <v>107</v>
      </c>
      <c r="B2691" s="19" t="s">
        <v>2383</v>
      </c>
      <c r="C2691" s="50" t="s">
        <v>2638</v>
      </c>
      <c r="D2691" s="44" t="s">
        <v>2774</v>
      </c>
      <c r="E2691" s="45">
        <v>640000</v>
      </c>
      <c r="F2691" s="3"/>
      <c r="G2691" s="45">
        <v>640000</v>
      </c>
    </row>
    <row r="2692" spans="1:7" s="1" customFormat="1" x14ac:dyDescent="0.25">
      <c r="A2692" s="5">
        <v>108</v>
      </c>
      <c r="B2692" s="19" t="s">
        <v>2384</v>
      </c>
      <c r="C2692" s="50" t="s">
        <v>2639</v>
      </c>
      <c r="D2692" s="44" t="s">
        <v>2774</v>
      </c>
      <c r="E2692" s="45">
        <v>640000</v>
      </c>
      <c r="F2692" s="3"/>
      <c r="G2692" s="45">
        <v>640000</v>
      </c>
    </row>
    <row r="2693" spans="1:7" s="1" customFormat="1" x14ac:dyDescent="0.25">
      <c r="A2693" s="5">
        <v>109</v>
      </c>
      <c r="B2693" s="19" t="s">
        <v>2385</v>
      </c>
      <c r="C2693" s="50" t="s">
        <v>2640</v>
      </c>
      <c r="D2693" s="44" t="s">
        <v>756</v>
      </c>
      <c r="E2693" s="45">
        <v>430000</v>
      </c>
      <c r="F2693" s="3"/>
      <c r="G2693" s="45">
        <v>430000</v>
      </c>
    </row>
    <row r="2694" spans="1:7" s="1" customFormat="1" x14ac:dyDescent="0.25">
      <c r="A2694" s="5">
        <v>110</v>
      </c>
      <c r="B2694" s="19" t="s">
        <v>2386</v>
      </c>
      <c r="C2694" s="50" t="s">
        <v>2641</v>
      </c>
      <c r="D2694" s="44" t="s">
        <v>756</v>
      </c>
      <c r="E2694" s="45">
        <v>430000</v>
      </c>
      <c r="F2694" s="3"/>
      <c r="G2694" s="45">
        <v>430000</v>
      </c>
    </row>
    <row r="2695" spans="1:7" s="1" customFormat="1" x14ac:dyDescent="0.25">
      <c r="A2695" s="5">
        <v>111</v>
      </c>
      <c r="B2695" s="19" t="s">
        <v>2387</v>
      </c>
      <c r="C2695" s="50" t="s">
        <v>2642</v>
      </c>
      <c r="D2695" s="44" t="s">
        <v>756</v>
      </c>
      <c r="E2695" s="45">
        <v>430000</v>
      </c>
      <c r="F2695" s="3"/>
      <c r="G2695" s="45">
        <v>430000</v>
      </c>
    </row>
    <row r="2696" spans="1:7" s="1" customFormat="1" x14ac:dyDescent="0.25">
      <c r="A2696" s="5">
        <v>112</v>
      </c>
      <c r="B2696" s="19" t="s">
        <v>2388</v>
      </c>
      <c r="C2696" s="50" t="s">
        <v>2643</v>
      </c>
      <c r="D2696" s="44" t="s">
        <v>756</v>
      </c>
      <c r="E2696" s="45">
        <v>430000</v>
      </c>
      <c r="F2696" s="3"/>
      <c r="G2696" s="45">
        <v>430000</v>
      </c>
    </row>
    <row r="2697" spans="1:7" s="1" customFormat="1" x14ac:dyDescent="0.25">
      <c r="A2697" s="5">
        <v>113</v>
      </c>
      <c r="B2697" s="19" t="s">
        <v>2389</v>
      </c>
      <c r="C2697" s="50" t="s">
        <v>2644</v>
      </c>
      <c r="D2697" s="44" t="s">
        <v>756</v>
      </c>
      <c r="E2697" s="45">
        <v>430000</v>
      </c>
      <c r="F2697" s="3"/>
      <c r="G2697" s="45">
        <v>430000</v>
      </c>
    </row>
    <row r="2698" spans="1:7" s="1" customFormat="1" x14ac:dyDescent="0.25">
      <c r="A2698" s="5">
        <v>114</v>
      </c>
      <c r="B2698" s="19" t="s">
        <v>2390</v>
      </c>
      <c r="C2698" s="50" t="s">
        <v>1782</v>
      </c>
      <c r="D2698" s="44" t="s">
        <v>756</v>
      </c>
      <c r="E2698" s="45">
        <v>430000</v>
      </c>
      <c r="F2698" s="3"/>
      <c r="G2698" s="45">
        <v>430000</v>
      </c>
    </row>
    <row r="2699" spans="1:7" s="1" customFormat="1" x14ac:dyDescent="0.25">
      <c r="A2699" s="5">
        <v>115</v>
      </c>
      <c r="B2699" s="19" t="s">
        <v>2391</v>
      </c>
      <c r="C2699" s="50" t="s">
        <v>2645</v>
      </c>
      <c r="D2699" s="44" t="s">
        <v>756</v>
      </c>
      <c r="E2699" s="45">
        <v>430000</v>
      </c>
      <c r="F2699" s="3"/>
      <c r="G2699" s="45">
        <v>430000</v>
      </c>
    </row>
    <row r="2700" spans="1:7" s="1" customFormat="1" x14ac:dyDescent="0.25">
      <c r="A2700" s="5">
        <v>116</v>
      </c>
      <c r="B2700" s="19" t="s">
        <v>2392</v>
      </c>
      <c r="C2700" s="50" t="s">
        <v>2646</v>
      </c>
      <c r="D2700" s="44" t="s">
        <v>756</v>
      </c>
      <c r="E2700" s="45">
        <v>430000</v>
      </c>
      <c r="F2700" s="3"/>
      <c r="G2700" s="45">
        <v>430000</v>
      </c>
    </row>
    <row r="2701" spans="1:7" s="1" customFormat="1" x14ac:dyDescent="0.25">
      <c r="A2701" s="5">
        <v>117</v>
      </c>
      <c r="B2701" s="19" t="s">
        <v>2393</v>
      </c>
      <c r="C2701" s="50" t="s">
        <v>66</v>
      </c>
      <c r="D2701" s="44" t="s">
        <v>756</v>
      </c>
      <c r="E2701" s="45">
        <v>430000</v>
      </c>
      <c r="F2701" s="3"/>
      <c r="G2701" s="45">
        <v>430000</v>
      </c>
    </row>
    <row r="2702" spans="1:7" s="1" customFormat="1" x14ac:dyDescent="0.25">
      <c r="A2702" s="5">
        <v>118</v>
      </c>
      <c r="B2702" s="19" t="s">
        <v>2394</v>
      </c>
      <c r="C2702" s="50" t="s">
        <v>2647</v>
      </c>
      <c r="D2702" s="44" t="s">
        <v>756</v>
      </c>
      <c r="E2702" s="45">
        <v>430000</v>
      </c>
      <c r="F2702" s="3"/>
      <c r="G2702" s="45">
        <v>430000</v>
      </c>
    </row>
    <row r="2703" spans="1:7" s="1" customFormat="1" x14ac:dyDescent="0.25">
      <c r="A2703" s="5">
        <v>119</v>
      </c>
      <c r="B2703" s="19" t="s">
        <v>2395</v>
      </c>
      <c r="C2703" s="50" t="s">
        <v>2648</v>
      </c>
      <c r="D2703" s="44" t="s">
        <v>756</v>
      </c>
      <c r="E2703" s="45">
        <v>430000</v>
      </c>
      <c r="F2703" s="3"/>
      <c r="G2703" s="45">
        <v>430000</v>
      </c>
    </row>
    <row r="2704" spans="1:7" s="1" customFormat="1" x14ac:dyDescent="0.25">
      <c r="A2704" s="5">
        <v>120</v>
      </c>
      <c r="B2704" s="19" t="s">
        <v>2396</v>
      </c>
      <c r="C2704" s="50" t="s">
        <v>2649</v>
      </c>
      <c r="D2704" s="44" t="s">
        <v>2774</v>
      </c>
      <c r="E2704" s="45">
        <v>640000</v>
      </c>
      <c r="F2704" s="3"/>
      <c r="G2704" s="45">
        <v>640000</v>
      </c>
    </row>
    <row r="2705" spans="1:8" s="1" customFormat="1" x14ac:dyDescent="0.25">
      <c r="A2705" s="5">
        <v>121</v>
      </c>
      <c r="B2705" s="19" t="s">
        <v>2397</v>
      </c>
      <c r="C2705" s="50" t="s">
        <v>2650</v>
      </c>
      <c r="D2705" s="44" t="s">
        <v>2774</v>
      </c>
      <c r="E2705" s="45">
        <v>640000</v>
      </c>
      <c r="F2705" s="3"/>
      <c r="G2705" s="45">
        <v>640000</v>
      </c>
    </row>
    <row r="2706" spans="1:8" s="1" customFormat="1" x14ac:dyDescent="0.25">
      <c r="A2706" s="5">
        <v>122</v>
      </c>
      <c r="B2706" s="19" t="s">
        <v>2398</v>
      </c>
      <c r="C2706" s="50" t="s">
        <v>2650</v>
      </c>
      <c r="D2706" s="44" t="s">
        <v>756</v>
      </c>
      <c r="E2706" s="45">
        <v>430000</v>
      </c>
      <c r="F2706" s="3"/>
      <c r="G2706" s="45">
        <v>430000</v>
      </c>
    </row>
    <row r="2707" spans="1:8" s="1" customFormat="1" x14ac:dyDescent="0.25">
      <c r="A2707" s="5">
        <v>123</v>
      </c>
      <c r="B2707" s="19" t="s">
        <v>2399</v>
      </c>
      <c r="C2707" s="50" t="s">
        <v>2651</v>
      </c>
      <c r="D2707" s="44" t="s">
        <v>2774</v>
      </c>
      <c r="E2707" s="45">
        <v>640000</v>
      </c>
      <c r="F2707" s="3"/>
      <c r="G2707" s="45">
        <v>640000</v>
      </c>
    </row>
    <row r="2708" spans="1:8" s="1" customFormat="1" x14ac:dyDescent="0.25">
      <c r="A2708" s="5">
        <v>124</v>
      </c>
      <c r="B2708" s="19" t="s">
        <v>2400</v>
      </c>
      <c r="C2708" s="50" t="s">
        <v>2652</v>
      </c>
      <c r="D2708" s="44" t="s">
        <v>756</v>
      </c>
      <c r="E2708" s="45">
        <v>430000</v>
      </c>
      <c r="F2708" s="3"/>
      <c r="G2708" s="45">
        <v>430000</v>
      </c>
    </row>
    <row r="2709" spans="1:8" s="1" customFormat="1" x14ac:dyDescent="0.25">
      <c r="A2709" s="5">
        <v>125</v>
      </c>
      <c r="B2709" s="19" t="s">
        <v>2401</v>
      </c>
      <c r="C2709" s="50" t="s">
        <v>2653</v>
      </c>
      <c r="D2709" s="44" t="s">
        <v>756</v>
      </c>
      <c r="E2709" s="45">
        <v>430000</v>
      </c>
      <c r="F2709" s="3"/>
      <c r="H2709" s="45">
        <v>430000</v>
      </c>
    </row>
    <row r="2710" spans="1:8" s="1" customFormat="1" x14ac:dyDescent="0.25">
      <c r="A2710" s="5">
        <v>126</v>
      </c>
      <c r="B2710" s="19" t="s">
        <v>2402</v>
      </c>
      <c r="C2710" s="50" t="s">
        <v>2654</v>
      </c>
      <c r="D2710" s="44" t="s">
        <v>756</v>
      </c>
      <c r="E2710" s="45">
        <v>430000</v>
      </c>
      <c r="F2710" s="3"/>
      <c r="H2710" s="45">
        <v>430000</v>
      </c>
    </row>
    <row r="2711" spans="1:8" s="1" customFormat="1" x14ac:dyDescent="0.25">
      <c r="A2711" s="5">
        <v>127</v>
      </c>
      <c r="B2711" s="19" t="s">
        <v>2403</v>
      </c>
      <c r="C2711" s="50" t="s">
        <v>2784</v>
      </c>
      <c r="D2711" s="44" t="s">
        <v>756</v>
      </c>
      <c r="E2711" s="45">
        <v>430000</v>
      </c>
      <c r="F2711" s="3"/>
      <c r="H2711" s="45">
        <v>430000</v>
      </c>
    </row>
    <row r="2712" spans="1:8" s="1" customFormat="1" x14ac:dyDescent="0.25">
      <c r="A2712" s="5">
        <v>128</v>
      </c>
      <c r="B2712" s="19" t="s">
        <v>2404</v>
      </c>
      <c r="C2712" s="50" t="s">
        <v>2656</v>
      </c>
      <c r="D2712" s="44" t="s">
        <v>750</v>
      </c>
      <c r="E2712" s="45">
        <v>400000</v>
      </c>
      <c r="F2712" s="3"/>
      <c r="H2712" s="45">
        <v>400000</v>
      </c>
    </row>
    <row r="2713" spans="1:8" s="1" customFormat="1" x14ac:dyDescent="0.25">
      <c r="A2713" s="5">
        <v>129</v>
      </c>
      <c r="B2713" s="19" t="s">
        <v>2405</v>
      </c>
      <c r="C2713" s="50" t="s">
        <v>2657</v>
      </c>
      <c r="D2713" s="44" t="s">
        <v>750</v>
      </c>
      <c r="E2713" s="45">
        <v>400000</v>
      </c>
      <c r="F2713" s="3"/>
      <c r="H2713" s="45">
        <v>400000</v>
      </c>
    </row>
    <row r="2714" spans="1:8" s="1" customFormat="1" x14ac:dyDescent="0.25">
      <c r="A2714" s="5">
        <v>130</v>
      </c>
      <c r="B2714" s="19" t="s">
        <v>2406</v>
      </c>
      <c r="C2714" s="50" t="s">
        <v>2658</v>
      </c>
      <c r="D2714" s="44" t="s">
        <v>756</v>
      </c>
      <c r="E2714" s="45">
        <v>430000</v>
      </c>
      <c r="F2714" s="3"/>
      <c r="H2714" s="45">
        <v>430000</v>
      </c>
    </row>
    <row r="2715" spans="1:8" s="1" customFormat="1" x14ac:dyDescent="0.25">
      <c r="A2715" s="5">
        <v>131</v>
      </c>
      <c r="B2715" s="19" t="s">
        <v>2407</v>
      </c>
      <c r="C2715" s="50" t="s">
        <v>2659</v>
      </c>
      <c r="D2715" s="44" t="s">
        <v>750</v>
      </c>
      <c r="E2715" s="45">
        <v>400000</v>
      </c>
      <c r="F2715" s="3"/>
      <c r="H2715" s="45">
        <v>400000</v>
      </c>
    </row>
    <row r="2716" spans="1:8" s="1" customFormat="1" x14ac:dyDescent="0.25">
      <c r="A2716" s="5">
        <v>132</v>
      </c>
      <c r="B2716" s="19" t="s">
        <v>2408</v>
      </c>
      <c r="C2716" s="50" t="s">
        <v>2660</v>
      </c>
      <c r="D2716" s="44" t="s">
        <v>756</v>
      </c>
      <c r="E2716" s="45">
        <v>430000</v>
      </c>
      <c r="F2716" s="3"/>
      <c r="H2716" s="45">
        <v>430000</v>
      </c>
    </row>
    <row r="2717" spans="1:8" s="1" customFormat="1" x14ac:dyDescent="0.25">
      <c r="A2717" s="5">
        <v>133</v>
      </c>
      <c r="B2717" s="19" t="s">
        <v>2409</v>
      </c>
      <c r="C2717" s="50" t="s">
        <v>2661</v>
      </c>
      <c r="D2717" s="44" t="s">
        <v>756</v>
      </c>
      <c r="E2717" s="45">
        <v>430000</v>
      </c>
      <c r="F2717" s="3"/>
      <c r="H2717" s="45">
        <v>430000</v>
      </c>
    </row>
    <row r="2718" spans="1:8" s="1" customFormat="1" x14ac:dyDescent="0.25">
      <c r="A2718" s="5">
        <v>134</v>
      </c>
      <c r="B2718" s="19" t="s">
        <v>2410</v>
      </c>
      <c r="C2718" s="50" t="s">
        <v>2662</v>
      </c>
      <c r="D2718" s="44" t="s">
        <v>1680</v>
      </c>
      <c r="E2718" s="45">
        <v>370000</v>
      </c>
      <c r="F2718" s="3"/>
      <c r="H2718" s="45">
        <v>370000</v>
      </c>
    </row>
    <row r="2719" spans="1:8" s="1" customFormat="1" x14ac:dyDescent="0.25">
      <c r="A2719" s="5">
        <v>135</v>
      </c>
      <c r="B2719" s="19" t="s">
        <v>2411</v>
      </c>
      <c r="C2719" s="50" t="s">
        <v>2663</v>
      </c>
      <c r="D2719" s="44" t="s">
        <v>756</v>
      </c>
      <c r="E2719" s="45">
        <v>430000</v>
      </c>
      <c r="F2719" s="3"/>
      <c r="H2719" s="45">
        <v>430000</v>
      </c>
    </row>
    <row r="2720" spans="1:8" s="1" customFormat="1" x14ac:dyDescent="0.25">
      <c r="A2720" s="5">
        <v>136</v>
      </c>
      <c r="B2720" s="19" t="s">
        <v>2412</v>
      </c>
      <c r="C2720" s="50" t="s">
        <v>2664</v>
      </c>
      <c r="D2720" s="44" t="s">
        <v>756</v>
      </c>
      <c r="E2720" s="45">
        <v>430000</v>
      </c>
      <c r="F2720" s="3"/>
      <c r="H2720" s="45">
        <v>430000</v>
      </c>
    </row>
    <row r="2721" spans="1:8" s="1" customFormat="1" x14ac:dyDescent="0.25">
      <c r="A2721" s="5">
        <v>137</v>
      </c>
      <c r="B2721" s="19" t="s">
        <v>2413</v>
      </c>
      <c r="C2721" s="50" t="s">
        <v>2665</v>
      </c>
      <c r="D2721" s="44" t="s">
        <v>756</v>
      </c>
      <c r="E2721" s="45">
        <v>430000</v>
      </c>
      <c r="F2721" s="3"/>
      <c r="H2721" s="45">
        <v>430000</v>
      </c>
    </row>
    <row r="2722" spans="1:8" s="1" customFormat="1" x14ac:dyDescent="0.25">
      <c r="A2722" s="5">
        <v>138</v>
      </c>
      <c r="B2722" s="19" t="s">
        <v>2414</v>
      </c>
      <c r="C2722" s="50" t="s">
        <v>2666</v>
      </c>
      <c r="D2722" s="44" t="s">
        <v>756</v>
      </c>
      <c r="E2722" s="45">
        <v>430000</v>
      </c>
      <c r="F2722" s="3"/>
      <c r="H2722" s="45">
        <v>430000</v>
      </c>
    </row>
    <row r="2723" spans="1:8" s="1" customFormat="1" x14ac:dyDescent="0.25">
      <c r="A2723" s="5">
        <v>139</v>
      </c>
      <c r="B2723" s="19" t="s">
        <v>2415</v>
      </c>
      <c r="C2723" s="50" t="s">
        <v>2667</v>
      </c>
      <c r="D2723" s="44" t="s">
        <v>750</v>
      </c>
      <c r="E2723" s="45">
        <v>400000</v>
      </c>
      <c r="F2723" s="3"/>
      <c r="H2723" s="45">
        <v>400000</v>
      </c>
    </row>
    <row r="2724" spans="1:8" s="1" customFormat="1" x14ac:dyDescent="0.25">
      <c r="A2724" s="5">
        <v>140</v>
      </c>
      <c r="B2724" s="19" t="s">
        <v>2416</v>
      </c>
      <c r="C2724" s="50" t="s">
        <v>2655</v>
      </c>
      <c r="D2724" s="44" t="s">
        <v>756</v>
      </c>
      <c r="E2724" s="45">
        <v>430000</v>
      </c>
      <c r="F2724" s="3"/>
      <c r="H2724" s="45">
        <v>430000</v>
      </c>
    </row>
    <row r="2725" spans="1:8" s="1" customFormat="1" x14ac:dyDescent="0.25">
      <c r="A2725" s="5">
        <v>141</v>
      </c>
      <c r="B2725" s="19" t="s">
        <v>2417</v>
      </c>
      <c r="C2725" s="50" t="s">
        <v>2668</v>
      </c>
      <c r="D2725" s="44" t="s">
        <v>756</v>
      </c>
      <c r="E2725" s="45">
        <v>430000</v>
      </c>
      <c r="F2725" s="3"/>
      <c r="H2725" s="45">
        <v>430000</v>
      </c>
    </row>
    <row r="2726" spans="1:8" s="1" customFormat="1" x14ac:dyDescent="0.25">
      <c r="A2726" s="5">
        <v>142</v>
      </c>
      <c r="B2726" s="19" t="s">
        <v>2418</v>
      </c>
      <c r="C2726" s="50" t="s">
        <v>2669</v>
      </c>
      <c r="D2726" s="44" t="s">
        <v>756</v>
      </c>
      <c r="E2726" s="45">
        <v>430000</v>
      </c>
      <c r="F2726" s="3"/>
      <c r="H2726" s="45">
        <v>430000</v>
      </c>
    </row>
    <row r="2727" spans="1:8" s="1" customFormat="1" x14ac:dyDescent="0.25">
      <c r="A2727" s="5">
        <v>143</v>
      </c>
      <c r="B2727" s="19" t="s">
        <v>2419</v>
      </c>
      <c r="C2727" s="50" t="s">
        <v>2670</v>
      </c>
      <c r="D2727" s="44" t="s">
        <v>756</v>
      </c>
      <c r="E2727" s="45">
        <v>430000</v>
      </c>
      <c r="F2727" s="3"/>
      <c r="H2727" s="45">
        <v>430000</v>
      </c>
    </row>
    <row r="2728" spans="1:8" s="1" customFormat="1" x14ac:dyDescent="0.25">
      <c r="A2728" s="5">
        <v>144</v>
      </c>
      <c r="B2728" s="19" t="s">
        <v>2420</v>
      </c>
      <c r="C2728" s="50" t="s">
        <v>2671</v>
      </c>
      <c r="D2728" s="44" t="s">
        <v>756</v>
      </c>
      <c r="E2728" s="45">
        <v>430000</v>
      </c>
      <c r="F2728" s="3"/>
      <c r="H2728" s="45">
        <v>430000</v>
      </c>
    </row>
    <row r="2729" spans="1:8" s="1" customFormat="1" x14ac:dyDescent="0.25">
      <c r="A2729" s="5">
        <v>145</v>
      </c>
      <c r="B2729" s="19" t="s">
        <v>2421</v>
      </c>
      <c r="C2729" s="50" t="s">
        <v>2672</v>
      </c>
      <c r="D2729" s="44" t="s">
        <v>756</v>
      </c>
      <c r="E2729" s="45">
        <v>430000</v>
      </c>
      <c r="F2729" s="3"/>
      <c r="H2729" s="45">
        <v>430000</v>
      </c>
    </row>
    <row r="2730" spans="1:8" s="1" customFormat="1" x14ac:dyDescent="0.25">
      <c r="A2730" s="5">
        <v>146</v>
      </c>
      <c r="B2730" s="19" t="s">
        <v>2422</v>
      </c>
      <c r="C2730" s="50" t="s">
        <v>2673</v>
      </c>
      <c r="D2730" s="44" t="s">
        <v>756</v>
      </c>
      <c r="E2730" s="45">
        <v>430000</v>
      </c>
      <c r="F2730" s="3"/>
      <c r="H2730" s="45">
        <v>430000</v>
      </c>
    </row>
    <row r="2731" spans="1:8" s="1" customFormat="1" x14ac:dyDescent="0.25">
      <c r="A2731" s="5">
        <v>147</v>
      </c>
      <c r="B2731" s="19" t="s">
        <v>2423</v>
      </c>
      <c r="C2731" s="50" t="s">
        <v>2674</v>
      </c>
      <c r="D2731" s="44" t="s">
        <v>756</v>
      </c>
      <c r="E2731" s="45">
        <v>430000</v>
      </c>
      <c r="F2731" s="3"/>
      <c r="H2731" s="45">
        <v>430000</v>
      </c>
    </row>
    <row r="2732" spans="1:8" s="1" customFormat="1" x14ac:dyDescent="0.25">
      <c r="A2732" s="5">
        <v>148</v>
      </c>
      <c r="B2732" s="19" t="s">
        <v>2424</v>
      </c>
      <c r="C2732" s="50" t="s">
        <v>2675</v>
      </c>
      <c r="D2732" s="44" t="s">
        <v>756</v>
      </c>
      <c r="E2732" s="45">
        <v>430000</v>
      </c>
      <c r="F2732" s="3"/>
      <c r="H2732" s="45">
        <v>430000</v>
      </c>
    </row>
    <row r="2733" spans="1:8" s="1" customFormat="1" x14ac:dyDescent="0.25">
      <c r="A2733" s="5">
        <v>149</v>
      </c>
      <c r="B2733" s="19" t="s">
        <v>2425</v>
      </c>
      <c r="C2733" s="50" t="s">
        <v>2676</v>
      </c>
      <c r="D2733" s="44" t="s">
        <v>756</v>
      </c>
      <c r="E2733" s="45">
        <v>430000</v>
      </c>
      <c r="F2733" s="3"/>
      <c r="H2733" s="45">
        <v>430000</v>
      </c>
    </row>
    <row r="2734" spans="1:8" s="1" customFormat="1" x14ac:dyDescent="0.25">
      <c r="A2734" s="5">
        <v>150</v>
      </c>
      <c r="B2734" s="19" t="s">
        <v>2426</v>
      </c>
      <c r="C2734" s="50" t="s">
        <v>2677</v>
      </c>
      <c r="D2734" s="44" t="s">
        <v>756</v>
      </c>
      <c r="E2734" s="45">
        <v>430000</v>
      </c>
      <c r="F2734" s="3"/>
      <c r="H2734" s="45">
        <v>430000</v>
      </c>
    </row>
    <row r="2735" spans="1:8" s="1" customFormat="1" x14ac:dyDescent="0.25">
      <c r="A2735" s="5">
        <v>151</v>
      </c>
      <c r="B2735" s="19" t="s">
        <v>2427</v>
      </c>
      <c r="C2735" s="50" t="s">
        <v>2678</v>
      </c>
      <c r="D2735" s="44" t="s">
        <v>756</v>
      </c>
      <c r="E2735" s="45">
        <v>430000</v>
      </c>
      <c r="F2735" s="3"/>
      <c r="H2735" s="45">
        <v>430000</v>
      </c>
    </row>
    <row r="2736" spans="1:8" s="1" customFormat="1" x14ac:dyDescent="0.25">
      <c r="A2736" s="5">
        <v>152</v>
      </c>
      <c r="B2736" s="19" t="s">
        <v>2428</v>
      </c>
      <c r="C2736" s="50" t="s">
        <v>2679</v>
      </c>
      <c r="D2736" s="44" t="s">
        <v>756</v>
      </c>
      <c r="E2736" s="45">
        <v>430000</v>
      </c>
      <c r="F2736" s="3"/>
      <c r="H2736" s="45">
        <v>430000</v>
      </c>
    </row>
    <row r="2737" spans="1:8" s="1" customFormat="1" x14ac:dyDescent="0.25">
      <c r="A2737" s="5">
        <v>153</v>
      </c>
      <c r="B2737" s="19" t="s">
        <v>2429</v>
      </c>
      <c r="C2737" s="50" t="s">
        <v>2680</v>
      </c>
      <c r="D2737" s="44" t="s">
        <v>756</v>
      </c>
      <c r="E2737" s="45">
        <v>430000</v>
      </c>
      <c r="F2737" s="3"/>
      <c r="H2737" s="45">
        <v>430000</v>
      </c>
    </row>
    <row r="2738" spans="1:8" s="1" customFormat="1" x14ac:dyDescent="0.25">
      <c r="A2738" s="5">
        <v>154</v>
      </c>
      <c r="B2738" s="19" t="s">
        <v>2430</v>
      </c>
      <c r="C2738" s="50" t="s">
        <v>2681</v>
      </c>
      <c r="D2738" s="44" t="s">
        <v>756</v>
      </c>
      <c r="E2738" s="45">
        <v>430000</v>
      </c>
      <c r="F2738" s="3"/>
      <c r="G2738" s="45">
        <v>430000</v>
      </c>
    </row>
    <row r="2739" spans="1:8" s="1" customFormat="1" x14ac:dyDescent="0.25">
      <c r="A2739" s="5">
        <v>155</v>
      </c>
      <c r="B2739" s="19" t="s">
        <v>2431</v>
      </c>
      <c r="C2739" s="50" t="s">
        <v>2682</v>
      </c>
      <c r="D2739" s="44" t="s">
        <v>2774</v>
      </c>
      <c r="E2739" s="45">
        <v>640000</v>
      </c>
      <c r="F2739" s="3"/>
      <c r="G2739" s="45">
        <v>640000</v>
      </c>
    </row>
    <row r="2740" spans="1:8" s="1" customFormat="1" x14ac:dyDescent="0.25">
      <c r="A2740" s="5">
        <v>156</v>
      </c>
      <c r="B2740" s="19" t="s">
        <v>2432</v>
      </c>
      <c r="C2740" s="50" t="s">
        <v>2683</v>
      </c>
      <c r="D2740" s="44" t="s">
        <v>2774</v>
      </c>
      <c r="E2740" s="45">
        <v>640000</v>
      </c>
      <c r="F2740" s="3"/>
      <c r="G2740" s="45">
        <v>640000</v>
      </c>
    </row>
    <row r="2741" spans="1:8" s="1" customFormat="1" x14ac:dyDescent="0.25">
      <c r="A2741" s="5">
        <v>157</v>
      </c>
      <c r="B2741" s="19" t="s">
        <v>2433</v>
      </c>
      <c r="C2741" s="50" t="s">
        <v>2684</v>
      </c>
      <c r="D2741" s="44" t="s">
        <v>756</v>
      </c>
      <c r="E2741" s="45">
        <v>430000</v>
      </c>
      <c r="F2741" s="3"/>
      <c r="G2741" s="45">
        <v>430000</v>
      </c>
    </row>
    <row r="2742" spans="1:8" s="1" customFormat="1" x14ac:dyDescent="0.25">
      <c r="A2742" s="5">
        <v>158</v>
      </c>
      <c r="B2742" s="19" t="s">
        <v>2434</v>
      </c>
      <c r="C2742" s="50" t="s">
        <v>2685</v>
      </c>
      <c r="D2742" s="44" t="s">
        <v>756</v>
      </c>
      <c r="E2742" s="45">
        <v>430000</v>
      </c>
      <c r="F2742" s="3"/>
      <c r="G2742" s="45">
        <v>430000</v>
      </c>
    </row>
    <row r="2743" spans="1:8" s="1" customFormat="1" x14ac:dyDescent="0.25">
      <c r="A2743" s="5">
        <v>159</v>
      </c>
      <c r="B2743" s="19" t="s">
        <v>2435</v>
      </c>
      <c r="C2743" s="50" t="s">
        <v>2686</v>
      </c>
      <c r="D2743" s="44" t="s">
        <v>2774</v>
      </c>
      <c r="E2743" s="45">
        <v>640000</v>
      </c>
      <c r="F2743" s="3"/>
      <c r="G2743" s="45">
        <v>640000</v>
      </c>
    </row>
    <row r="2744" spans="1:8" s="1" customFormat="1" x14ac:dyDescent="0.25">
      <c r="A2744" s="5">
        <v>160</v>
      </c>
      <c r="B2744" s="19" t="s">
        <v>2436</v>
      </c>
      <c r="C2744" s="50" t="s">
        <v>2687</v>
      </c>
      <c r="D2744" s="44" t="s">
        <v>2774</v>
      </c>
      <c r="E2744" s="45">
        <v>640000</v>
      </c>
      <c r="F2744" s="3"/>
      <c r="G2744" s="45">
        <v>640000</v>
      </c>
    </row>
    <row r="2745" spans="1:8" s="1" customFormat="1" x14ac:dyDescent="0.25">
      <c r="A2745" s="5">
        <v>161</v>
      </c>
      <c r="B2745" s="19" t="s">
        <v>2437</v>
      </c>
      <c r="C2745" s="50" t="s">
        <v>2688</v>
      </c>
      <c r="D2745" s="44" t="s">
        <v>756</v>
      </c>
      <c r="E2745" s="45">
        <v>430000</v>
      </c>
      <c r="F2745" s="3"/>
      <c r="G2745" s="45">
        <v>430000</v>
      </c>
    </row>
    <row r="2746" spans="1:8" s="1" customFormat="1" x14ac:dyDescent="0.25">
      <c r="A2746" s="5">
        <v>162</v>
      </c>
      <c r="B2746" s="19" t="s">
        <v>2438</v>
      </c>
      <c r="C2746" s="50" t="s">
        <v>2689</v>
      </c>
      <c r="D2746" s="44" t="s">
        <v>756</v>
      </c>
      <c r="E2746" s="45">
        <v>430000</v>
      </c>
      <c r="F2746" s="3"/>
      <c r="G2746" s="45">
        <v>430000</v>
      </c>
    </row>
    <row r="2747" spans="1:8" s="1" customFormat="1" x14ac:dyDescent="0.25">
      <c r="A2747" s="5">
        <v>163</v>
      </c>
      <c r="B2747" s="19" t="s">
        <v>2439</v>
      </c>
      <c r="C2747" s="50" t="s">
        <v>2690</v>
      </c>
      <c r="D2747" s="44" t="s">
        <v>756</v>
      </c>
      <c r="E2747" s="45">
        <v>430000</v>
      </c>
      <c r="F2747" s="3"/>
      <c r="G2747" s="45">
        <v>430000</v>
      </c>
    </row>
    <row r="2748" spans="1:8" s="1" customFormat="1" x14ac:dyDescent="0.25">
      <c r="A2748" s="5">
        <v>164</v>
      </c>
      <c r="B2748" s="19" t="s">
        <v>2440</v>
      </c>
      <c r="C2748" s="50" t="s">
        <v>2691</v>
      </c>
      <c r="D2748" s="44" t="s">
        <v>756</v>
      </c>
      <c r="E2748" s="45">
        <v>430000</v>
      </c>
      <c r="F2748" s="3"/>
      <c r="G2748" s="45">
        <v>430000</v>
      </c>
    </row>
    <row r="2749" spans="1:8" s="1" customFormat="1" x14ac:dyDescent="0.25">
      <c r="A2749" s="5">
        <v>165</v>
      </c>
      <c r="B2749" s="19" t="s">
        <v>2441</v>
      </c>
      <c r="C2749" s="50" t="s">
        <v>2692</v>
      </c>
      <c r="D2749" s="44" t="s">
        <v>756</v>
      </c>
      <c r="E2749" s="45">
        <v>430000</v>
      </c>
      <c r="F2749" s="3"/>
      <c r="G2749" s="45">
        <v>430000</v>
      </c>
    </row>
    <row r="2750" spans="1:8" s="1" customFormat="1" x14ac:dyDescent="0.25">
      <c r="A2750" s="5">
        <v>166</v>
      </c>
      <c r="B2750" s="19" t="s">
        <v>2442</v>
      </c>
      <c r="C2750" s="50" t="s">
        <v>2693</v>
      </c>
      <c r="D2750" s="44" t="s">
        <v>756</v>
      </c>
      <c r="E2750" s="45">
        <v>430000</v>
      </c>
      <c r="F2750" s="3"/>
      <c r="G2750" s="45">
        <v>430000</v>
      </c>
    </row>
    <row r="2751" spans="1:8" s="1" customFormat="1" x14ac:dyDescent="0.25">
      <c r="A2751" s="5">
        <v>167</v>
      </c>
      <c r="B2751" s="19" t="s">
        <v>2443</v>
      </c>
      <c r="C2751" s="50" t="s">
        <v>2694</v>
      </c>
      <c r="D2751" s="44" t="s">
        <v>756</v>
      </c>
      <c r="E2751" s="45">
        <v>430000</v>
      </c>
      <c r="F2751" s="3"/>
      <c r="G2751" s="45">
        <v>430000</v>
      </c>
    </row>
    <row r="2752" spans="1:8" s="1" customFormat="1" x14ac:dyDescent="0.25">
      <c r="A2752" s="5">
        <v>168</v>
      </c>
      <c r="B2752" s="19" t="s">
        <v>2444</v>
      </c>
      <c r="C2752" s="50" t="s">
        <v>2695</v>
      </c>
      <c r="D2752" s="44" t="s">
        <v>756</v>
      </c>
      <c r="E2752" s="45">
        <v>430000</v>
      </c>
      <c r="F2752" s="3"/>
      <c r="G2752" s="45">
        <v>430000</v>
      </c>
    </row>
    <row r="2753" spans="1:8" s="1" customFormat="1" x14ac:dyDescent="0.25">
      <c r="A2753" s="5">
        <v>169</v>
      </c>
      <c r="B2753" s="19" t="s">
        <v>2445</v>
      </c>
      <c r="C2753" s="50" t="s">
        <v>2696</v>
      </c>
      <c r="D2753" s="44" t="s">
        <v>756</v>
      </c>
      <c r="E2753" s="45">
        <v>430000</v>
      </c>
      <c r="F2753" s="3"/>
      <c r="G2753" s="45">
        <v>430000</v>
      </c>
    </row>
    <row r="2754" spans="1:8" s="1" customFormat="1" x14ac:dyDescent="0.25">
      <c r="A2754" s="5">
        <v>170</v>
      </c>
      <c r="B2754" s="19" t="s">
        <v>2446</v>
      </c>
      <c r="C2754" s="50" t="s">
        <v>2697</v>
      </c>
      <c r="D2754" s="44" t="s">
        <v>750</v>
      </c>
      <c r="E2754" s="45">
        <v>400000</v>
      </c>
      <c r="F2754" s="3"/>
      <c r="G2754" s="45">
        <v>400000</v>
      </c>
    </row>
    <row r="2755" spans="1:8" s="1" customFormat="1" x14ac:dyDescent="0.25">
      <c r="A2755" s="5">
        <v>171</v>
      </c>
      <c r="B2755" s="19" t="s">
        <v>2447</v>
      </c>
      <c r="C2755" s="50" t="s">
        <v>2698</v>
      </c>
      <c r="D2755" s="44" t="s">
        <v>2774</v>
      </c>
      <c r="E2755" s="45">
        <v>640000</v>
      </c>
      <c r="F2755" s="3"/>
      <c r="G2755" s="45">
        <v>640000</v>
      </c>
    </row>
    <row r="2756" spans="1:8" s="1" customFormat="1" x14ac:dyDescent="0.25">
      <c r="A2756" s="5">
        <v>172</v>
      </c>
      <c r="B2756" s="19" t="s">
        <v>2448</v>
      </c>
      <c r="C2756" s="50" t="s">
        <v>2699</v>
      </c>
      <c r="D2756" s="44" t="s">
        <v>2774</v>
      </c>
      <c r="E2756" s="45">
        <v>640000</v>
      </c>
      <c r="F2756" s="3"/>
      <c r="G2756" s="45">
        <v>640000</v>
      </c>
    </row>
    <row r="2757" spans="1:8" s="1" customFormat="1" x14ac:dyDescent="0.25">
      <c r="A2757" s="5">
        <v>173</v>
      </c>
      <c r="B2757" s="19" t="s">
        <v>2449</v>
      </c>
      <c r="C2757" s="50" t="s">
        <v>2700</v>
      </c>
      <c r="D2757" s="44" t="s">
        <v>756</v>
      </c>
      <c r="E2757" s="45">
        <v>430000</v>
      </c>
      <c r="F2757" s="3"/>
      <c r="G2757" s="45">
        <v>430000</v>
      </c>
    </row>
    <row r="2758" spans="1:8" s="1" customFormat="1" x14ac:dyDescent="0.25">
      <c r="A2758" s="5">
        <v>174</v>
      </c>
      <c r="B2758" s="19" t="s">
        <v>2450</v>
      </c>
      <c r="C2758" s="50" t="s">
        <v>2701</v>
      </c>
      <c r="D2758" s="44" t="s">
        <v>756</v>
      </c>
      <c r="E2758" s="45">
        <v>430000</v>
      </c>
      <c r="F2758" s="3"/>
      <c r="G2758" s="45">
        <v>430000</v>
      </c>
    </row>
    <row r="2759" spans="1:8" s="1" customFormat="1" x14ac:dyDescent="0.25">
      <c r="A2759" s="5">
        <v>175</v>
      </c>
      <c r="B2759" s="19" t="s">
        <v>2451</v>
      </c>
      <c r="C2759" s="50" t="s">
        <v>2702</v>
      </c>
      <c r="D2759" s="44" t="s">
        <v>756</v>
      </c>
      <c r="E2759" s="45">
        <v>430000</v>
      </c>
      <c r="F2759" s="3"/>
      <c r="G2759" s="45">
        <v>430000</v>
      </c>
    </row>
    <row r="2760" spans="1:8" s="1" customFormat="1" x14ac:dyDescent="0.25">
      <c r="A2760" s="5">
        <v>176</v>
      </c>
      <c r="B2760" s="19" t="s">
        <v>2452</v>
      </c>
      <c r="C2760" s="50" t="s">
        <v>2703</v>
      </c>
      <c r="D2760" s="44" t="s">
        <v>756</v>
      </c>
      <c r="E2760" s="45">
        <v>430000</v>
      </c>
      <c r="F2760" s="3"/>
      <c r="G2760" s="45">
        <v>430000</v>
      </c>
    </row>
    <row r="2761" spans="1:8" s="1" customFormat="1" x14ac:dyDescent="0.25">
      <c r="A2761" s="5">
        <v>177</v>
      </c>
      <c r="B2761" s="19" t="s">
        <v>2453</v>
      </c>
      <c r="C2761" s="50" t="s">
        <v>2704</v>
      </c>
      <c r="D2761" s="44" t="s">
        <v>756</v>
      </c>
      <c r="E2761" s="45">
        <v>430000</v>
      </c>
      <c r="F2761" s="3"/>
      <c r="G2761" s="45">
        <v>430000</v>
      </c>
    </row>
    <row r="2762" spans="1:8" s="1" customFormat="1" x14ac:dyDescent="0.25">
      <c r="A2762" s="5">
        <v>178</v>
      </c>
      <c r="B2762" s="19" t="s">
        <v>2454</v>
      </c>
      <c r="C2762" s="50" t="s">
        <v>2705</v>
      </c>
      <c r="D2762" s="44" t="s">
        <v>756</v>
      </c>
      <c r="E2762" s="45">
        <v>430000</v>
      </c>
      <c r="F2762" s="3"/>
      <c r="G2762" s="45">
        <v>430000</v>
      </c>
    </row>
    <row r="2763" spans="1:8" s="1" customFormat="1" x14ac:dyDescent="0.25">
      <c r="A2763" s="5">
        <v>179</v>
      </c>
      <c r="B2763" s="19" t="s">
        <v>2455</v>
      </c>
      <c r="C2763" s="50" t="s">
        <v>2706</v>
      </c>
      <c r="D2763" s="44" t="s">
        <v>756</v>
      </c>
      <c r="E2763" s="45">
        <v>430000</v>
      </c>
      <c r="F2763" s="3"/>
      <c r="G2763" s="45">
        <v>430000</v>
      </c>
    </row>
    <row r="2764" spans="1:8" s="1" customFormat="1" x14ac:dyDescent="0.25">
      <c r="A2764" s="5">
        <v>180</v>
      </c>
      <c r="B2764" s="19" t="s">
        <v>2456</v>
      </c>
      <c r="C2764" s="50" t="s">
        <v>2707</v>
      </c>
      <c r="D2764" s="44" t="s">
        <v>756</v>
      </c>
      <c r="E2764" s="45">
        <v>430000</v>
      </c>
      <c r="F2764" s="3"/>
      <c r="G2764" s="45">
        <v>430000</v>
      </c>
    </row>
    <row r="2765" spans="1:8" s="1" customFormat="1" x14ac:dyDescent="0.25">
      <c r="A2765" s="5">
        <v>181</v>
      </c>
      <c r="B2765" s="19" t="s">
        <v>2457</v>
      </c>
      <c r="C2765" s="50" t="s">
        <v>2708</v>
      </c>
      <c r="D2765" s="44" t="s">
        <v>1682</v>
      </c>
      <c r="E2765" s="45">
        <v>480000</v>
      </c>
      <c r="F2765" s="3"/>
      <c r="G2765" s="45">
        <v>480000</v>
      </c>
    </row>
    <row r="2766" spans="1:8" s="1" customFormat="1" x14ac:dyDescent="0.25">
      <c r="A2766" s="5">
        <v>182</v>
      </c>
      <c r="B2766" s="19" t="s">
        <v>2458</v>
      </c>
      <c r="C2766" s="50" t="s">
        <v>2709</v>
      </c>
      <c r="D2766" s="44" t="s">
        <v>756</v>
      </c>
      <c r="E2766" s="45">
        <v>430000</v>
      </c>
      <c r="F2766" s="3"/>
      <c r="G2766" s="45">
        <v>430000</v>
      </c>
    </row>
    <row r="2767" spans="1:8" s="1" customFormat="1" x14ac:dyDescent="0.25">
      <c r="A2767" s="5">
        <v>183</v>
      </c>
      <c r="B2767" s="19" t="s">
        <v>2459</v>
      </c>
      <c r="C2767" s="50" t="s">
        <v>2710</v>
      </c>
      <c r="D2767" s="44" t="s">
        <v>756</v>
      </c>
      <c r="E2767" s="45">
        <v>430000</v>
      </c>
      <c r="F2767" s="3"/>
      <c r="H2767" s="45">
        <v>430000</v>
      </c>
    </row>
    <row r="2768" spans="1:8" s="1" customFormat="1" x14ac:dyDescent="0.25">
      <c r="A2768" s="5">
        <v>184</v>
      </c>
      <c r="B2768" s="19" t="s">
        <v>2460</v>
      </c>
      <c r="C2768" s="50" t="s">
        <v>2711</v>
      </c>
      <c r="D2768" s="44" t="s">
        <v>756</v>
      </c>
      <c r="E2768" s="45">
        <v>430000</v>
      </c>
      <c r="F2768" s="3"/>
      <c r="H2768" s="45">
        <v>430000</v>
      </c>
    </row>
    <row r="2769" spans="1:8" s="1" customFormat="1" x14ac:dyDescent="0.25">
      <c r="A2769" s="5">
        <v>185</v>
      </c>
      <c r="B2769" s="19" t="s">
        <v>2461</v>
      </c>
      <c r="C2769" s="50" t="s">
        <v>2712</v>
      </c>
      <c r="D2769" s="44" t="s">
        <v>756</v>
      </c>
      <c r="E2769" s="45">
        <v>430000</v>
      </c>
      <c r="F2769" s="3"/>
      <c r="H2769" s="45">
        <v>430000</v>
      </c>
    </row>
    <row r="2770" spans="1:8" s="1" customFormat="1" x14ac:dyDescent="0.25">
      <c r="A2770" s="5">
        <v>186</v>
      </c>
      <c r="B2770" s="19" t="s">
        <v>2462</v>
      </c>
      <c r="C2770" s="50" t="s">
        <v>2713</v>
      </c>
      <c r="D2770" s="44" t="s">
        <v>756</v>
      </c>
      <c r="E2770" s="45">
        <v>430000</v>
      </c>
      <c r="F2770" s="3"/>
      <c r="H2770" s="45">
        <v>430000</v>
      </c>
    </row>
    <row r="2771" spans="1:8" s="1" customFormat="1" x14ac:dyDescent="0.25">
      <c r="A2771" s="5">
        <v>187</v>
      </c>
      <c r="B2771" s="19" t="s">
        <v>2463</v>
      </c>
      <c r="C2771" s="50" t="s">
        <v>2714</v>
      </c>
      <c r="D2771" s="44" t="s">
        <v>756</v>
      </c>
      <c r="E2771" s="45">
        <v>430000</v>
      </c>
      <c r="F2771" s="3"/>
      <c r="H2771" s="45">
        <v>430000</v>
      </c>
    </row>
    <row r="2772" spans="1:8" s="1" customFormat="1" x14ac:dyDescent="0.25">
      <c r="A2772" s="5">
        <v>188</v>
      </c>
      <c r="B2772" s="19" t="s">
        <v>2464</v>
      </c>
      <c r="C2772" s="50" t="s">
        <v>2777</v>
      </c>
      <c r="D2772" s="44" t="s">
        <v>750</v>
      </c>
      <c r="E2772" s="45">
        <v>400000</v>
      </c>
      <c r="F2772" s="3"/>
      <c r="H2772" s="45">
        <v>400000</v>
      </c>
    </row>
    <row r="2773" spans="1:8" s="1" customFormat="1" x14ac:dyDescent="0.25">
      <c r="A2773" s="5">
        <v>189</v>
      </c>
      <c r="B2773" s="19" t="s">
        <v>2465</v>
      </c>
      <c r="C2773" s="50" t="s">
        <v>2715</v>
      </c>
      <c r="D2773" s="44" t="s">
        <v>756</v>
      </c>
      <c r="E2773" s="45">
        <v>430000</v>
      </c>
      <c r="F2773" s="3"/>
      <c r="H2773" s="45">
        <v>430000</v>
      </c>
    </row>
    <row r="2774" spans="1:8" s="1" customFormat="1" x14ac:dyDescent="0.25">
      <c r="A2774" s="5">
        <v>190</v>
      </c>
      <c r="B2774" s="19" t="s">
        <v>2466</v>
      </c>
      <c r="C2774" s="50" t="s">
        <v>2716</v>
      </c>
      <c r="D2774" s="44" t="s">
        <v>756</v>
      </c>
      <c r="E2774" s="45">
        <v>430000</v>
      </c>
      <c r="F2774" s="3"/>
      <c r="H2774" s="45">
        <v>430000</v>
      </c>
    </row>
    <row r="2775" spans="1:8" s="1" customFormat="1" x14ac:dyDescent="0.25">
      <c r="A2775" s="5">
        <v>191</v>
      </c>
      <c r="B2775" s="19" t="s">
        <v>2467</v>
      </c>
      <c r="C2775" s="50" t="s">
        <v>2717</v>
      </c>
      <c r="D2775" s="44" t="s">
        <v>756</v>
      </c>
      <c r="E2775" s="45">
        <v>430000</v>
      </c>
      <c r="F2775" s="3"/>
      <c r="H2775" s="45">
        <v>430000</v>
      </c>
    </row>
    <row r="2776" spans="1:8" s="1" customFormat="1" x14ac:dyDescent="0.25">
      <c r="A2776" s="5">
        <v>192</v>
      </c>
      <c r="B2776" s="19" t="s">
        <v>2468</v>
      </c>
      <c r="C2776" s="50" t="s">
        <v>2717</v>
      </c>
      <c r="D2776" s="44" t="s">
        <v>1682</v>
      </c>
      <c r="E2776" s="45">
        <v>480000</v>
      </c>
      <c r="F2776" s="3"/>
      <c r="H2776" s="45">
        <v>480000</v>
      </c>
    </row>
    <row r="2777" spans="1:8" s="1" customFormat="1" x14ac:dyDescent="0.25">
      <c r="A2777" s="5">
        <v>193</v>
      </c>
      <c r="B2777" s="19" t="s">
        <v>2469</v>
      </c>
      <c r="C2777" s="50" t="s">
        <v>2717</v>
      </c>
      <c r="D2777" s="44" t="s">
        <v>2779</v>
      </c>
      <c r="E2777" s="45">
        <v>560000</v>
      </c>
      <c r="F2777" s="3"/>
      <c r="H2777" s="45">
        <v>560000</v>
      </c>
    </row>
    <row r="2778" spans="1:8" s="1" customFormat="1" x14ac:dyDescent="0.25">
      <c r="A2778" s="5">
        <v>194</v>
      </c>
      <c r="B2778" s="19" t="s">
        <v>2470</v>
      </c>
      <c r="C2778" s="50" t="s">
        <v>2718</v>
      </c>
      <c r="D2778" s="44" t="s">
        <v>756</v>
      </c>
      <c r="E2778" s="45">
        <v>430000</v>
      </c>
      <c r="F2778" s="3"/>
      <c r="H2778" s="45">
        <v>430000</v>
      </c>
    </row>
    <row r="2779" spans="1:8" s="1" customFormat="1" x14ac:dyDescent="0.25">
      <c r="A2779" s="5">
        <v>195</v>
      </c>
      <c r="B2779" s="19" t="s">
        <v>2471</v>
      </c>
      <c r="C2779" s="50" t="s">
        <v>2719</v>
      </c>
      <c r="D2779" s="44" t="s">
        <v>756</v>
      </c>
      <c r="E2779" s="45">
        <v>430000</v>
      </c>
      <c r="F2779" s="3"/>
      <c r="H2779" s="45">
        <v>430000</v>
      </c>
    </row>
    <row r="2780" spans="1:8" s="1" customFormat="1" x14ac:dyDescent="0.25">
      <c r="A2780" s="5">
        <v>196</v>
      </c>
      <c r="B2780" s="19" t="s">
        <v>2472</v>
      </c>
      <c r="C2780" s="50" t="s">
        <v>2720</v>
      </c>
      <c r="D2780" s="44" t="s">
        <v>756</v>
      </c>
      <c r="E2780" s="45">
        <v>430000</v>
      </c>
      <c r="F2780" s="3"/>
      <c r="H2780" s="45">
        <v>430000</v>
      </c>
    </row>
    <row r="2781" spans="1:8" s="1" customFormat="1" x14ac:dyDescent="0.25">
      <c r="A2781" s="5">
        <v>197</v>
      </c>
      <c r="B2781" s="19" t="s">
        <v>2473</v>
      </c>
      <c r="C2781" s="50" t="s">
        <v>2721</v>
      </c>
      <c r="D2781" s="44" t="s">
        <v>756</v>
      </c>
      <c r="E2781" s="45">
        <v>430000</v>
      </c>
      <c r="F2781" s="3"/>
      <c r="H2781" s="45">
        <v>430000</v>
      </c>
    </row>
    <row r="2782" spans="1:8" s="1" customFormat="1" x14ac:dyDescent="0.25">
      <c r="A2782" s="5">
        <v>198</v>
      </c>
      <c r="B2782" s="19" t="s">
        <v>2474</v>
      </c>
      <c r="C2782" s="50" t="s">
        <v>2722</v>
      </c>
      <c r="D2782" s="44" t="s">
        <v>756</v>
      </c>
      <c r="E2782" s="45">
        <v>430000</v>
      </c>
      <c r="F2782" s="3"/>
      <c r="H2782" s="45">
        <v>430000</v>
      </c>
    </row>
    <row r="2783" spans="1:8" s="1" customFormat="1" x14ac:dyDescent="0.25">
      <c r="A2783" s="5">
        <v>199</v>
      </c>
      <c r="B2783" s="19" t="s">
        <v>2475</v>
      </c>
      <c r="C2783" s="50" t="s">
        <v>2723</v>
      </c>
      <c r="D2783" s="44" t="s">
        <v>756</v>
      </c>
      <c r="E2783" s="45">
        <v>430000</v>
      </c>
      <c r="F2783" s="3"/>
      <c r="H2783" s="45">
        <v>430000</v>
      </c>
    </row>
    <row r="2784" spans="1:8" s="1" customFormat="1" x14ac:dyDescent="0.25">
      <c r="A2784" s="5">
        <v>200</v>
      </c>
      <c r="B2784" s="19" t="s">
        <v>2476</v>
      </c>
      <c r="C2784" s="50" t="s">
        <v>2724</v>
      </c>
      <c r="D2784" s="44" t="s">
        <v>756</v>
      </c>
      <c r="E2784" s="45">
        <v>430000</v>
      </c>
      <c r="F2784" s="3"/>
      <c r="H2784" s="45">
        <v>430000</v>
      </c>
    </row>
    <row r="2785" spans="1:8" s="1" customFormat="1" x14ac:dyDescent="0.25">
      <c r="A2785" s="5">
        <v>201</v>
      </c>
      <c r="B2785" s="19" t="s">
        <v>2477</v>
      </c>
      <c r="C2785" s="50" t="s">
        <v>2725</v>
      </c>
      <c r="D2785" s="44" t="s">
        <v>756</v>
      </c>
      <c r="E2785" s="45">
        <v>430000</v>
      </c>
      <c r="F2785" s="3"/>
      <c r="H2785" s="45">
        <v>430000</v>
      </c>
    </row>
    <row r="2786" spans="1:8" s="1" customFormat="1" x14ac:dyDescent="0.25">
      <c r="A2786" s="5">
        <v>202</v>
      </c>
      <c r="B2786" s="19" t="s">
        <v>2478</v>
      </c>
      <c r="C2786" s="50" t="s">
        <v>2726</v>
      </c>
      <c r="D2786" s="44" t="s">
        <v>2774</v>
      </c>
      <c r="E2786" s="45">
        <v>640000</v>
      </c>
      <c r="F2786" s="3"/>
      <c r="H2786" s="45">
        <v>640000</v>
      </c>
    </row>
    <row r="2787" spans="1:8" s="1" customFormat="1" x14ac:dyDescent="0.25">
      <c r="A2787" s="5">
        <v>203</v>
      </c>
      <c r="B2787" s="19" t="s">
        <v>2479</v>
      </c>
      <c r="C2787" s="50" t="s">
        <v>2727</v>
      </c>
      <c r="D2787" s="44" t="s">
        <v>2774</v>
      </c>
      <c r="E2787" s="45">
        <v>640000</v>
      </c>
      <c r="F2787" s="3"/>
      <c r="H2787" s="45">
        <v>640000</v>
      </c>
    </row>
    <row r="2788" spans="1:8" s="1" customFormat="1" x14ac:dyDescent="0.25">
      <c r="A2788" s="5">
        <v>204</v>
      </c>
      <c r="B2788" s="19" t="s">
        <v>2480</v>
      </c>
      <c r="C2788" s="50" t="s">
        <v>2728</v>
      </c>
      <c r="D2788" s="44" t="s">
        <v>756</v>
      </c>
      <c r="E2788" s="45">
        <v>430000</v>
      </c>
      <c r="F2788" s="3"/>
      <c r="H2788" s="45">
        <v>430000</v>
      </c>
    </row>
    <row r="2789" spans="1:8" s="1" customFormat="1" x14ac:dyDescent="0.25">
      <c r="A2789" s="5">
        <v>205</v>
      </c>
      <c r="B2789" s="19" t="s">
        <v>2481</v>
      </c>
      <c r="C2789" s="50" t="s">
        <v>2729</v>
      </c>
      <c r="D2789" s="44" t="s">
        <v>756</v>
      </c>
      <c r="E2789" s="45">
        <v>430000</v>
      </c>
      <c r="F2789" s="3"/>
      <c r="H2789" s="45">
        <v>430000</v>
      </c>
    </row>
    <row r="2790" spans="1:8" s="1" customFormat="1" x14ac:dyDescent="0.25">
      <c r="A2790" s="5">
        <v>206</v>
      </c>
      <c r="B2790" s="19" t="s">
        <v>2482</v>
      </c>
      <c r="C2790" s="50" t="s">
        <v>2730</v>
      </c>
      <c r="D2790" s="44" t="s">
        <v>756</v>
      </c>
      <c r="E2790" s="45">
        <v>430000</v>
      </c>
      <c r="F2790" s="3"/>
      <c r="H2790" s="45">
        <v>430000</v>
      </c>
    </row>
    <row r="2791" spans="1:8" s="1" customFormat="1" x14ac:dyDescent="0.25">
      <c r="A2791" s="5">
        <v>207</v>
      </c>
      <c r="B2791" s="19" t="s">
        <v>2483</v>
      </c>
      <c r="C2791" s="50" t="s">
        <v>2731</v>
      </c>
      <c r="D2791" s="44" t="s">
        <v>756</v>
      </c>
      <c r="E2791" s="45">
        <v>430000</v>
      </c>
      <c r="F2791" s="3"/>
      <c r="H2791" s="45">
        <v>430000</v>
      </c>
    </row>
    <row r="2792" spans="1:8" s="1" customFormat="1" x14ac:dyDescent="0.25">
      <c r="A2792" s="5">
        <v>208</v>
      </c>
      <c r="B2792" s="19" t="s">
        <v>2484</v>
      </c>
      <c r="C2792" s="50" t="s">
        <v>2732</v>
      </c>
      <c r="D2792" s="44" t="s">
        <v>756</v>
      </c>
      <c r="E2792" s="45">
        <v>430000</v>
      </c>
      <c r="F2792" s="3"/>
      <c r="H2792" s="45">
        <v>430000</v>
      </c>
    </row>
    <row r="2793" spans="1:8" s="1" customFormat="1" x14ac:dyDescent="0.25">
      <c r="A2793" s="5">
        <v>209</v>
      </c>
      <c r="B2793" s="19" t="s">
        <v>2485</v>
      </c>
      <c r="C2793" s="50" t="s">
        <v>2733</v>
      </c>
      <c r="D2793" s="44" t="s">
        <v>756</v>
      </c>
      <c r="E2793" s="45">
        <v>430000</v>
      </c>
      <c r="F2793" s="3"/>
      <c r="H2793" s="45">
        <v>430000</v>
      </c>
    </row>
    <row r="2794" spans="1:8" s="1" customFormat="1" x14ac:dyDescent="0.25">
      <c r="A2794" s="5">
        <v>210</v>
      </c>
      <c r="B2794" s="19" t="s">
        <v>2486</v>
      </c>
      <c r="C2794" s="50" t="s">
        <v>2734</v>
      </c>
      <c r="D2794" s="44" t="s">
        <v>756</v>
      </c>
      <c r="E2794" s="45">
        <v>430000</v>
      </c>
      <c r="F2794" s="3"/>
      <c r="H2794" s="45">
        <v>430000</v>
      </c>
    </row>
    <row r="2795" spans="1:8" s="1" customFormat="1" x14ac:dyDescent="0.25">
      <c r="A2795" s="5">
        <v>211</v>
      </c>
      <c r="B2795" s="19" t="s">
        <v>2487</v>
      </c>
      <c r="C2795" s="50" t="s">
        <v>2735</v>
      </c>
      <c r="D2795" s="44" t="s">
        <v>756</v>
      </c>
      <c r="E2795" s="45">
        <v>430000</v>
      </c>
      <c r="F2795" s="3"/>
      <c r="H2795" s="45">
        <v>430000</v>
      </c>
    </row>
    <row r="2796" spans="1:8" s="1" customFormat="1" x14ac:dyDescent="0.25">
      <c r="A2796" s="5">
        <v>212</v>
      </c>
      <c r="B2796" s="19" t="s">
        <v>2488</v>
      </c>
      <c r="C2796" s="50" t="s">
        <v>2736</v>
      </c>
      <c r="D2796" s="44" t="s">
        <v>756</v>
      </c>
      <c r="E2796" s="45">
        <v>430000</v>
      </c>
      <c r="F2796" s="3"/>
      <c r="H2796" s="45">
        <v>430000</v>
      </c>
    </row>
    <row r="2797" spans="1:8" s="1" customFormat="1" x14ac:dyDescent="0.25">
      <c r="A2797" s="5">
        <v>213</v>
      </c>
      <c r="B2797" s="19" t="s">
        <v>2489</v>
      </c>
      <c r="C2797" s="50" t="s">
        <v>2737</v>
      </c>
      <c r="D2797" s="44" t="s">
        <v>756</v>
      </c>
      <c r="E2797" s="45">
        <v>430000</v>
      </c>
      <c r="F2797" s="3"/>
      <c r="H2797" s="45">
        <v>430000</v>
      </c>
    </row>
    <row r="2798" spans="1:8" s="1" customFormat="1" x14ac:dyDescent="0.25">
      <c r="A2798" s="5">
        <v>214</v>
      </c>
      <c r="B2798" s="19" t="s">
        <v>2490</v>
      </c>
      <c r="C2798" s="50" t="s">
        <v>2738</v>
      </c>
      <c r="D2798" s="44" t="s">
        <v>756</v>
      </c>
      <c r="E2798" s="45">
        <v>430000</v>
      </c>
      <c r="F2798" s="3"/>
      <c r="H2798" s="45">
        <v>430000</v>
      </c>
    </row>
    <row r="2799" spans="1:8" s="1" customFormat="1" x14ac:dyDescent="0.25">
      <c r="A2799" s="5">
        <v>215</v>
      </c>
      <c r="B2799" s="19" t="s">
        <v>2491</v>
      </c>
      <c r="C2799" s="50" t="s">
        <v>2739</v>
      </c>
      <c r="D2799" s="44" t="s">
        <v>756</v>
      </c>
      <c r="E2799" s="45">
        <v>430000</v>
      </c>
      <c r="F2799" s="3"/>
      <c r="H2799" s="45">
        <v>430000</v>
      </c>
    </row>
    <row r="2800" spans="1:8" s="1" customFormat="1" x14ac:dyDescent="0.25">
      <c r="A2800" s="5">
        <v>216</v>
      </c>
      <c r="B2800" s="19" t="s">
        <v>2492</v>
      </c>
      <c r="C2800" s="50" t="s">
        <v>2740</v>
      </c>
      <c r="D2800" s="44" t="s">
        <v>756</v>
      </c>
      <c r="E2800" s="45">
        <v>430000</v>
      </c>
      <c r="F2800" s="3"/>
      <c r="H2800" s="45">
        <v>430000</v>
      </c>
    </row>
    <row r="2801" spans="1:8" s="1" customFormat="1" x14ac:dyDescent="0.25">
      <c r="A2801" s="5">
        <v>217</v>
      </c>
      <c r="B2801" s="19" t="s">
        <v>2493</v>
      </c>
      <c r="C2801" s="50" t="s">
        <v>2741</v>
      </c>
      <c r="D2801" s="44" t="s">
        <v>756</v>
      </c>
      <c r="E2801" s="45">
        <v>430000</v>
      </c>
      <c r="F2801" s="3"/>
      <c r="H2801" s="45">
        <v>430000</v>
      </c>
    </row>
    <row r="2802" spans="1:8" s="1" customFormat="1" x14ac:dyDescent="0.25">
      <c r="A2802" s="5">
        <v>218</v>
      </c>
      <c r="B2802" s="19" t="s">
        <v>2494</v>
      </c>
      <c r="C2802" s="50" t="s">
        <v>2742</v>
      </c>
      <c r="D2802" s="44" t="s">
        <v>756</v>
      </c>
      <c r="E2802" s="45">
        <v>430000</v>
      </c>
      <c r="F2802" s="3"/>
      <c r="H2802" s="45">
        <v>430000</v>
      </c>
    </row>
    <row r="2803" spans="1:8" s="1" customFormat="1" x14ac:dyDescent="0.25">
      <c r="A2803" s="5">
        <v>219</v>
      </c>
      <c r="B2803" s="19" t="s">
        <v>2495</v>
      </c>
      <c r="C2803" s="50" t="s">
        <v>2743</v>
      </c>
      <c r="D2803" s="44" t="s">
        <v>756</v>
      </c>
      <c r="E2803" s="45">
        <v>430000</v>
      </c>
      <c r="F2803" s="3"/>
      <c r="H2803" s="45">
        <v>430000</v>
      </c>
    </row>
    <row r="2804" spans="1:8" s="1" customFormat="1" x14ac:dyDescent="0.25">
      <c r="A2804" s="5">
        <v>220</v>
      </c>
      <c r="B2804" s="19" t="s">
        <v>2496</v>
      </c>
      <c r="C2804" s="50" t="s">
        <v>2744</v>
      </c>
      <c r="D2804" s="44" t="s">
        <v>1948</v>
      </c>
      <c r="E2804" s="45">
        <v>1680000</v>
      </c>
      <c r="F2804" s="3"/>
      <c r="H2804" s="45">
        <v>1680000</v>
      </c>
    </row>
    <row r="2805" spans="1:8" s="1" customFormat="1" x14ac:dyDescent="0.25">
      <c r="A2805" s="5">
        <v>221</v>
      </c>
      <c r="B2805" s="19" t="s">
        <v>2497</v>
      </c>
      <c r="C2805" s="50" t="s">
        <v>2744</v>
      </c>
      <c r="D2805" s="44" t="s">
        <v>2775</v>
      </c>
      <c r="E2805" s="45">
        <v>840000</v>
      </c>
      <c r="F2805" s="3"/>
      <c r="H2805" s="45">
        <v>840000</v>
      </c>
    </row>
    <row r="2806" spans="1:8" s="1" customFormat="1" x14ac:dyDescent="0.25">
      <c r="A2806" s="5">
        <v>222</v>
      </c>
      <c r="B2806" s="19" t="s">
        <v>2498</v>
      </c>
      <c r="C2806" s="50" t="s">
        <v>2745</v>
      </c>
      <c r="D2806" s="44" t="s">
        <v>756</v>
      </c>
      <c r="E2806" s="45">
        <v>430000</v>
      </c>
      <c r="F2806" s="3"/>
      <c r="H2806" s="45">
        <v>430000</v>
      </c>
    </row>
    <row r="2807" spans="1:8" s="1" customFormat="1" x14ac:dyDescent="0.25">
      <c r="A2807" s="5">
        <v>223</v>
      </c>
      <c r="B2807" s="19" t="s">
        <v>2499</v>
      </c>
      <c r="C2807" s="50" t="s">
        <v>2746</v>
      </c>
      <c r="D2807" s="44" t="s">
        <v>756</v>
      </c>
      <c r="E2807" s="45">
        <v>430000</v>
      </c>
      <c r="F2807" s="3"/>
      <c r="H2807" s="45">
        <v>430000</v>
      </c>
    </row>
    <row r="2808" spans="1:8" s="1" customFormat="1" x14ac:dyDescent="0.25">
      <c r="A2808" s="5">
        <v>224</v>
      </c>
      <c r="B2808" s="19" t="s">
        <v>2500</v>
      </c>
      <c r="C2808" s="50" t="s">
        <v>2747</v>
      </c>
      <c r="D2808" s="44" t="s">
        <v>2774</v>
      </c>
      <c r="E2808" s="45">
        <v>640000</v>
      </c>
      <c r="F2808" s="3"/>
      <c r="H2808" s="45">
        <v>640000</v>
      </c>
    </row>
    <row r="2809" spans="1:8" s="1" customFormat="1" x14ac:dyDescent="0.25">
      <c r="A2809" s="5">
        <v>225</v>
      </c>
      <c r="B2809" s="19" t="s">
        <v>2501</v>
      </c>
      <c r="C2809" s="50" t="s">
        <v>2748</v>
      </c>
      <c r="D2809" s="44" t="s">
        <v>756</v>
      </c>
      <c r="E2809" s="45">
        <v>430000</v>
      </c>
      <c r="F2809" s="3"/>
      <c r="H2809" s="45">
        <v>430000</v>
      </c>
    </row>
    <row r="2810" spans="1:8" s="1" customFormat="1" x14ac:dyDescent="0.25">
      <c r="A2810" s="5">
        <v>226</v>
      </c>
      <c r="B2810" s="19" t="s">
        <v>2502</v>
      </c>
      <c r="C2810" s="50" t="s">
        <v>2749</v>
      </c>
      <c r="D2810" s="44" t="s">
        <v>756</v>
      </c>
      <c r="E2810" s="45">
        <v>430000</v>
      </c>
      <c r="F2810" s="3"/>
      <c r="H2810" s="45">
        <v>430000</v>
      </c>
    </row>
    <row r="2811" spans="1:8" s="1" customFormat="1" x14ac:dyDescent="0.25">
      <c r="A2811" s="5">
        <v>227</v>
      </c>
      <c r="B2811" s="19" t="s">
        <v>2503</v>
      </c>
      <c r="C2811" s="50" t="s">
        <v>2750</v>
      </c>
      <c r="D2811" s="44" t="s">
        <v>756</v>
      </c>
      <c r="E2811" s="45">
        <v>430000</v>
      </c>
      <c r="F2811" s="3"/>
      <c r="H2811" s="45">
        <v>430000</v>
      </c>
    </row>
    <row r="2812" spans="1:8" s="1" customFormat="1" x14ac:dyDescent="0.25">
      <c r="A2812" s="5">
        <v>228</v>
      </c>
      <c r="B2812" s="19" t="s">
        <v>2504</v>
      </c>
      <c r="C2812" s="50" t="s">
        <v>2751</v>
      </c>
      <c r="D2812" s="44" t="s">
        <v>756</v>
      </c>
      <c r="E2812" s="45">
        <v>430000</v>
      </c>
      <c r="F2812" s="3"/>
      <c r="H2812" s="45">
        <v>430000</v>
      </c>
    </row>
    <row r="2813" spans="1:8" s="1" customFormat="1" x14ac:dyDescent="0.25">
      <c r="A2813" s="5">
        <v>229</v>
      </c>
      <c r="B2813" s="19" t="s">
        <v>2505</v>
      </c>
      <c r="C2813" s="50" t="s">
        <v>2752</v>
      </c>
      <c r="D2813" s="44" t="s">
        <v>756</v>
      </c>
      <c r="E2813" s="45">
        <v>430000</v>
      </c>
      <c r="F2813" s="3"/>
      <c r="H2813" s="45">
        <v>430000</v>
      </c>
    </row>
    <row r="2814" spans="1:8" s="1" customFormat="1" x14ac:dyDescent="0.25">
      <c r="A2814" s="5">
        <v>230</v>
      </c>
      <c r="B2814" s="19" t="s">
        <v>2506</v>
      </c>
      <c r="C2814" s="50" t="s">
        <v>2753</v>
      </c>
      <c r="D2814" s="44" t="s">
        <v>756</v>
      </c>
      <c r="E2814" s="45">
        <v>430000</v>
      </c>
      <c r="F2814" s="3"/>
      <c r="H2814" s="45">
        <v>430000</v>
      </c>
    </row>
    <row r="2815" spans="1:8" s="1" customFormat="1" x14ac:dyDescent="0.25">
      <c r="A2815" s="5">
        <v>231</v>
      </c>
      <c r="B2815" s="19" t="s">
        <v>2507</v>
      </c>
      <c r="C2815" s="50" t="s">
        <v>2754</v>
      </c>
      <c r="D2815" s="44" t="s">
        <v>756</v>
      </c>
      <c r="E2815" s="45">
        <v>430000</v>
      </c>
      <c r="F2815" s="3"/>
      <c r="H2815" s="45">
        <v>430000</v>
      </c>
    </row>
    <row r="2816" spans="1:8" s="1" customFormat="1" x14ac:dyDescent="0.25">
      <c r="A2816" s="5">
        <v>232</v>
      </c>
      <c r="B2816" s="19" t="s">
        <v>2508</v>
      </c>
      <c r="C2816" s="50" t="s">
        <v>2755</v>
      </c>
      <c r="D2816" s="44" t="s">
        <v>756</v>
      </c>
      <c r="E2816" s="45">
        <v>430000</v>
      </c>
      <c r="F2816" s="3"/>
      <c r="H2816" s="45">
        <v>430000</v>
      </c>
    </row>
    <row r="2817" spans="1:8" s="1" customFormat="1" x14ac:dyDescent="0.25">
      <c r="A2817" s="5">
        <v>233</v>
      </c>
      <c r="B2817" s="19" t="s">
        <v>2509</v>
      </c>
      <c r="C2817" s="50" t="s">
        <v>2756</v>
      </c>
      <c r="D2817" s="44" t="s">
        <v>756</v>
      </c>
      <c r="E2817" s="45">
        <v>430000</v>
      </c>
      <c r="F2817" s="3"/>
      <c r="H2817" s="45">
        <v>430000</v>
      </c>
    </row>
    <row r="2818" spans="1:8" s="1" customFormat="1" x14ac:dyDescent="0.25">
      <c r="A2818" s="5">
        <v>234</v>
      </c>
      <c r="B2818" s="19" t="s">
        <v>2510</v>
      </c>
      <c r="C2818" s="50" t="s">
        <v>2757</v>
      </c>
      <c r="D2818" s="44" t="s">
        <v>756</v>
      </c>
      <c r="E2818" s="45">
        <v>430000</v>
      </c>
      <c r="F2818" s="3"/>
      <c r="H2818" s="45">
        <v>430000</v>
      </c>
    </row>
    <row r="2819" spans="1:8" s="1" customFormat="1" x14ac:dyDescent="0.25">
      <c r="A2819" s="5">
        <v>235</v>
      </c>
      <c r="B2819" s="19" t="s">
        <v>2511</v>
      </c>
      <c r="C2819" s="50" t="s">
        <v>2758</v>
      </c>
      <c r="D2819" s="44" t="s">
        <v>756</v>
      </c>
      <c r="E2819" s="45">
        <v>430000</v>
      </c>
      <c r="F2819" s="3"/>
      <c r="H2819" s="45">
        <v>430000</v>
      </c>
    </row>
    <row r="2820" spans="1:8" s="1" customFormat="1" x14ac:dyDescent="0.25">
      <c r="A2820" s="5">
        <v>236</v>
      </c>
      <c r="B2820" s="19" t="s">
        <v>2512</v>
      </c>
      <c r="C2820" s="50" t="s">
        <v>2759</v>
      </c>
      <c r="D2820" s="44" t="s">
        <v>756</v>
      </c>
      <c r="E2820" s="45">
        <v>430000</v>
      </c>
      <c r="F2820" s="3"/>
      <c r="H2820" s="45">
        <v>430000</v>
      </c>
    </row>
    <row r="2821" spans="1:8" s="1" customFormat="1" x14ac:dyDescent="0.25">
      <c r="A2821" s="5">
        <v>237</v>
      </c>
      <c r="B2821" s="19" t="s">
        <v>2513</v>
      </c>
      <c r="C2821" s="50" t="s">
        <v>2760</v>
      </c>
      <c r="D2821" s="44" t="s">
        <v>756</v>
      </c>
      <c r="E2821" s="45">
        <v>430000</v>
      </c>
      <c r="F2821" s="3"/>
      <c r="H2821" s="45">
        <v>430000</v>
      </c>
    </row>
    <row r="2822" spans="1:8" s="1" customFormat="1" x14ac:dyDescent="0.25">
      <c r="A2822" s="5">
        <v>238</v>
      </c>
      <c r="B2822" s="19" t="s">
        <v>2514</v>
      </c>
      <c r="C2822" s="50" t="s">
        <v>2761</v>
      </c>
      <c r="D2822" s="44" t="s">
        <v>750</v>
      </c>
      <c r="E2822" s="45">
        <v>400000</v>
      </c>
      <c r="F2822" s="3"/>
      <c r="G2822" s="45">
        <v>400000</v>
      </c>
      <c r="H2822" s="28">
        <f>SUM(H2585:H2821)</f>
        <v>67040000</v>
      </c>
    </row>
    <row r="2823" spans="1:8" s="1" customFormat="1" x14ac:dyDescent="0.25">
      <c r="A2823" s="5">
        <v>239</v>
      </c>
      <c r="B2823" s="19" t="s">
        <v>2515</v>
      </c>
      <c r="C2823" s="50" t="s">
        <v>2635</v>
      </c>
      <c r="D2823" s="44" t="s">
        <v>2774</v>
      </c>
      <c r="E2823" s="45">
        <v>640000</v>
      </c>
      <c r="F2823" s="3"/>
      <c r="G2823" s="45">
        <v>640000</v>
      </c>
    </row>
    <row r="2824" spans="1:8" s="1" customFormat="1" x14ac:dyDescent="0.25">
      <c r="A2824" s="5">
        <v>240</v>
      </c>
      <c r="B2824" s="19" t="s">
        <v>2516</v>
      </c>
      <c r="C2824" s="50" t="s">
        <v>2762</v>
      </c>
      <c r="D2824" s="44" t="s">
        <v>756</v>
      </c>
      <c r="E2824" s="45">
        <v>430000</v>
      </c>
      <c r="F2824" s="3"/>
      <c r="G2824" s="45">
        <v>430000</v>
      </c>
    </row>
    <row r="2825" spans="1:8" s="1" customFormat="1" x14ac:dyDescent="0.25">
      <c r="A2825" s="5">
        <v>241</v>
      </c>
      <c r="B2825" s="19" t="s">
        <v>2517</v>
      </c>
      <c r="C2825" s="50" t="s">
        <v>2763</v>
      </c>
      <c r="D2825" s="44" t="s">
        <v>2774</v>
      </c>
      <c r="E2825" s="45">
        <v>640000</v>
      </c>
      <c r="F2825" s="3"/>
      <c r="G2825" s="45">
        <v>640000</v>
      </c>
    </row>
    <row r="2826" spans="1:8" s="1" customFormat="1" x14ac:dyDescent="0.25">
      <c r="A2826" s="5">
        <v>242</v>
      </c>
      <c r="B2826" s="19" t="s">
        <v>2518</v>
      </c>
      <c r="C2826" s="50" t="s">
        <v>1853</v>
      </c>
      <c r="D2826" s="44" t="s">
        <v>2774</v>
      </c>
      <c r="E2826" s="45">
        <v>640000</v>
      </c>
      <c r="F2826" s="3"/>
      <c r="G2826" s="45">
        <v>640000</v>
      </c>
    </row>
    <row r="2827" spans="1:8" s="1" customFormat="1" x14ac:dyDescent="0.25">
      <c r="A2827" s="5">
        <v>243</v>
      </c>
      <c r="B2827" s="19" t="s">
        <v>2519</v>
      </c>
      <c r="C2827" s="50" t="s">
        <v>2764</v>
      </c>
      <c r="D2827" s="44" t="s">
        <v>2774</v>
      </c>
      <c r="E2827" s="45">
        <v>640000</v>
      </c>
      <c r="F2827" s="3"/>
      <c r="G2827" s="45">
        <v>640000</v>
      </c>
    </row>
    <row r="2828" spans="1:8" s="1" customFormat="1" x14ac:dyDescent="0.25">
      <c r="A2828" s="5">
        <v>244</v>
      </c>
      <c r="B2828" s="19" t="s">
        <v>2520</v>
      </c>
      <c r="C2828" s="50" t="s">
        <v>44</v>
      </c>
      <c r="D2828" s="44" t="s">
        <v>2774</v>
      </c>
      <c r="E2828" s="45">
        <v>640000</v>
      </c>
      <c r="F2828" s="3"/>
      <c r="G2828" s="45">
        <v>640000</v>
      </c>
    </row>
    <row r="2829" spans="1:8" s="1" customFormat="1" x14ac:dyDescent="0.25">
      <c r="A2829" s="5">
        <v>245</v>
      </c>
      <c r="B2829" s="19" t="s">
        <v>2521</v>
      </c>
      <c r="C2829" s="50" t="s">
        <v>2765</v>
      </c>
      <c r="D2829" s="44" t="s">
        <v>2774</v>
      </c>
      <c r="E2829" s="45">
        <v>640000</v>
      </c>
      <c r="F2829" s="3"/>
      <c r="G2829" s="45">
        <v>640000</v>
      </c>
    </row>
    <row r="2830" spans="1:8" s="1" customFormat="1" x14ac:dyDescent="0.25">
      <c r="A2830" s="5">
        <v>246</v>
      </c>
      <c r="B2830" s="19" t="s">
        <v>2522</v>
      </c>
      <c r="C2830" s="50" t="s">
        <v>2766</v>
      </c>
      <c r="D2830" s="44" t="s">
        <v>756</v>
      </c>
      <c r="E2830" s="45">
        <v>430000</v>
      </c>
      <c r="F2830" s="3"/>
      <c r="G2830" s="45">
        <v>430000</v>
      </c>
    </row>
    <row r="2831" spans="1:8" s="1" customFormat="1" x14ac:dyDescent="0.25">
      <c r="A2831" s="5">
        <v>247</v>
      </c>
      <c r="B2831" s="19" t="s">
        <v>2523</v>
      </c>
      <c r="C2831" s="50" t="s">
        <v>2767</v>
      </c>
      <c r="D2831" s="44" t="s">
        <v>2774</v>
      </c>
      <c r="E2831" s="45">
        <v>640000</v>
      </c>
      <c r="F2831" s="3"/>
      <c r="G2831" s="45">
        <v>640000</v>
      </c>
    </row>
    <row r="2832" spans="1:8" s="1" customFormat="1" x14ac:dyDescent="0.25">
      <c r="A2832" s="5">
        <v>248</v>
      </c>
      <c r="B2832" s="19" t="s">
        <v>2524</v>
      </c>
      <c r="C2832" s="50" t="s">
        <v>2768</v>
      </c>
      <c r="D2832" s="44" t="s">
        <v>2775</v>
      </c>
      <c r="E2832" s="45">
        <v>840000</v>
      </c>
      <c r="F2832" s="3"/>
      <c r="G2832" s="45">
        <v>840000</v>
      </c>
    </row>
    <row r="2833" spans="1:10" s="1" customFormat="1" x14ac:dyDescent="0.25">
      <c r="A2833" s="5">
        <v>249</v>
      </c>
      <c r="B2833" s="19" t="s">
        <v>2525</v>
      </c>
      <c r="C2833" s="50" t="s">
        <v>2768</v>
      </c>
      <c r="D2833" s="44" t="s">
        <v>2776</v>
      </c>
      <c r="E2833" s="45">
        <v>2100000</v>
      </c>
      <c r="F2833" s="3"/>
      <c r="G2833" s="45">
        <v>2100000</v>
      </c>
    </row>
    <row r="2834" spans="1:10" s="1" customFormat="1" x14ac:dyDescent="0.25">
      <c r="A2834" s="5">
        <v>250</v>
      </c>
      <c r="B2834" s="19" t="s">
        <v>2526</v>
      </c>
      <c r="C2834" s="50" t="s">
        <v>2769</v>
      </c>
      <c r="D2834" s="44" t="s">
        <v>2774</v>
      </c>
      <c r="E2834" s="45">
        <v>640000</v>
      </c>
      <c r="F2834" s="3"/>
      <c r="G2834" s="45">
        <v>640000</v>
      </c>
    </row>
    <row r="2835" spans="1:10" s="1" customFormat="1" x14ac:dyDescent="0.25">
      <c r="A2835" s="5">
        <v>251</v>
      </c>
      <c r="B2835" s="19" t="s">
        <v>2527</v>
      </c>
      <c r="C2835" s="50" t="s">
        <v>2770</v>
      </c>
      <c r="D2835" s="44" t="s">
        <v>2774</v>
      </c>
      <c r="E2835" s="45">
        <v>640000</v>
      </c>
      <c r="F2835" s="3"/>
      <c r="G2835" s="45">
        <v>640000</v>
      </c>
    </row>
    <row r="2836" spans="1:10" s="1" customFormat="1" x14ac:dyDescent="0.25">
      <c r="A2836" s="5">
        <v>252</v>
      </c>
      <c r="B2836" s="19" t="s">
        <v>2528</v>
      </c>
      <c r="C2836" s="50" t="s">
        <v>2771</v>
      </c>
      <c r="D2836" s="44" t="s">
        <v>2774</v>
      </c>
      <c r="E2836" s="45">
        <v>640000</v>
      </c>
      <c r="F2836" s="3"/>
      <c r="G2836" s="45">
        <v>640000</v>
      </c>
    </row>
    <row r="2837" spans="1:10" s="1" customFormat="1" x14ac:dyDescent="0.25">
      <c r="A2837" s="5">
        <v>253</v>
      </c>
      <c r="B2837" s="19" t="s">
        <v>2529</v>
      </c>
      <c r="C2837" s="50" t="s">
        <v>1854</v>
      </c>
      <c r="D2837" s="44" t="s">
        <v>2774</v>
      </c>
      <c r="E2837" s="45">
        <v>640000</v>
      </c>
      <c r="F2837" s="3"/>
      <c r="G2837" s="45">
        <v>640000</v>
      </c>
    </row>
    <row r="2838" spans="1:10" s="1" customFormat="1" x14ac:dyDescent="0.25">
      <c r="A2838" s="5">
        <v>254</v>
      </c>
      <c r="B2838" s="19" t="s">
        <v>2530</v>
      </c>
      <c r="C2838" s="50" t="s">
        <v>2772</v>
      </c>
      <c r="D2838" s="44" t="s">
        <v>2774</v>
      </c>
      <c r="E2838" s="45">
        <v>640000</v>
      </c>
      <c r="F2838" s="3"/>
      <c r="G2838" s="45">
        <v>640000</v>
      </c>
      <c r="J2838" s="1">
        <f>430+480+560+400</f>
        <v>1870</v>
      </c>
    </row>
    <row r="2839" spans="1:10" s="1" customFormat="1" x14ac:dyDescent="0.25">
      <c r="A2839" s="5">
        <v>255</v>
      </c>
      <c r="B2839" s="19" t="s">
        <v>2531</v>
      </c>
      <c r="C2839" s="50" t="s">
        <v>2778</v>
      </c>
      <c r="D2839" s="44" t="s">
        <v>2774</v>
      </c>
      <c r="E2839" s="45">
        <v>640000</v>
      </c>
      <c r="F2839" s="3"/>
      <c r="G2839" s="45">
        <v>640000</v>
      </c>
    </row>
    <row r="2840" spans="1:10" s="1" customFormat="1" x14ac:dyDescent="0.25">
      <c r="A2840" s="5">
        <v>256</v>
      </c>
      <c r="B2840" s="19" t="s">
        <v>2532</v>
      </c>
      <c r="C2840" s="50" t="s">
        <v>2773</v>
      </c>
      <c r="D2840" s="44" t="s">
        <v>2774</v>
      </c>
      <c r="E2840" s="45">
        <v>640000</v>
      </c>
      <c r="F2840" s="3"/>
      <c r="G2840" s="45">
        <v>640000</v>
      </c>
    </row>
    <row r="2841" spans="1:10" s="1" customFormat="1" x14ac:dyDescent="0.25">
      <c r="A2841" s="5">
        <v>257</v>
      </c>
      <c r="B2841" s="19" t="s">
        <v>2533</v>
      </c>
      <c r="C2841" s="50" t="s">
        <v>2782</v>
      </c>
      <c r="D2841" s="44" t="s">
        <v>2774</v>
      </c>
      <c r="E2841" s="45">
        <v>640000</v>
      </c>
      <c r="F2841" s="3"/>
      <c r="G2841" s="45">
        <v>640000</v>
      </c>
    </row>
    <row r="2842" spans="1:10" s="1" customFormat="1" x14ac:dyDescent="0.25">
      <c r="A2842" s="5">
        <v>258</v>
      </c>
      <c r="B2842" s="19" t="s">
        <v>2534</v>
      </c>
      <c r="C2842" s="50" t="s">
        <v>2783</v>
      </c>
      <c r="D2842" s="44" t="s">
        <v>756</v>
      </c>
      <c r="E2842" s="45">
        <v>430000</v>
      </c>
      <c r="F2842" s="3"/>
      <c r="G2842" s="45">
        <v>430000</v>
      </c>
      <c r="I2842" s="1">
        <f>640*4</f>
        <v>2560</v>
      </c>
    </row>
    <row r="2843" spans="1:10" s="1" customFormat="1" x14ac:dyDescent="0.25">
      <c r="A2843" s="181"/>
      <c r="B2843" s="182"/>
      <c r="C2843" s="182"/>
      <c r="D2843" s="183"/>
      <c r="E2843" s="6">
        <f>SUM(E2585:E2842)</f>
        <v>121320000</v>
      </c>
      <c r="F2843" s="7"/>
      <c r="G2843" s="28">
        <f>SUM(G2650:G2842)</f>
        <v>54280000</v>
      </c>
      <c r="H2843" s="1">
        <f>640*4</f>
        <v>2560</v>
      </c>
    </row>
    <row r="2844" spans="1:10" s="1" customFormat="1" ht="15.75" x14ac:dyDescent="0.25">
      <c r="A2844" s="184" t="s">
        <v>2787</v>
      </c>
      <c r="B2844" s="185"/>
      <c r="C2844" s="185"/>
      <c r="D2844" s="185"/>
      <c r="E2844" s="185"/>
      <c r="F2844" s="186"/>
    </row>
    <row r="2845" spans="1:10" s="1" customFormat="1" x14ac:dyDescent="0.25">
      <c r="A2845" s="187" t="s">
        <v>2788</v>
      </c>
      <c r="B2845" s="187"/>
      <c r="C2845" s="187"/>
      <c r="D2845" s="187"/>
      <c r="E2845" s="187"/>
      <c r="F2845" s="187"/>
    </row>
    <row r="2846" spans="1:10" s="1" customFormat="1" x14ac:dyDescent="0.25">
      <c r="A2846" s="188" t="s">
        <v>10</v>
      </c>
      <c r="B2846" s="188"/>
      <c r="C2846" s="63" t="s">
        <v>11</v>
      </c>
      <c r="D2846" s="63" t="s">
        <v>12</v>
      </c>
      <c r="E2846" s="189" t="s">
        <v>13</v>
      </c>
      <c r="F2846" s="189"/>
    </row>
    <row r="2847" spans="1:10" s="1" customFormat="1" x14ac:dyDescent="0.25">
      <c r="A2847" s="63"/>
      <c r="B2847" s="63"/>
      <c r="C2847" s="63"/>
      <c r="D2847" s="63"/>
      <c r="E2847" s="60"/>
      <c r="F2847" s="60"/>
    </row>
    <row r="2848" spans="1:10" s="1" customFormat="1" x14ac:dyDescent="0.25">
      <c r="A2848" s="63"/>
      <c r="B2848" s="63"/>
      <c r="C2848" s="63"/>
      <c r="D2848" s="63"/>
      <c r="E2848" s="60"/>
      <c r="F2848" s="60"/>
    </row>
    <row r="2849" spans="1:6" s="1" customFormat="1" x14ac:dyDescent="0.25">
      <c r="A2849" s="63"/>
      <c r="B2849" s="63"/>
      <c r="C2849" s="63"/>
      <c r="D2849" s="63"/>
      <c r="E2849" s="60"/>
      <c r="F2849" s="60"/>
    </row>
    <row r="2850" spans="1:6" s="1" customFormat="1" x14ac:dyDescent="0.25">
      <c r="A2850" s="63"/>
      <c r="B2850" s="63"/>
      <c r="C2850" s="63"/>
      <c r="D2850" s="63"/>
      <c r="E2850" s="60"/>
      <c r="F2850" s="60"/>
    </row>
    <row r="2851" spans="1:6" s="1" customFormat="1" x14ac:dyDescent="0.25">
      <c r="A2851" s="38"/>
      <c r="B2851" s="38"/>
      <c r="C2851" s="63" t="s">
        <v>224</v>
      </c>
      <c r="D2851" s="63" t="s">
        <v>225</v>
      </c>
      <c r="E2851" s="189" t="s">
        <v>226</v>
      </c>
      <c r="F2851" s="189"/>
    </row>
    <row r="2852" spans="1:6" s="1" customFormat="1" x14ac:dyDescent="0.25">
      <c r="A2852" s="63"/>
      <c r="B2852" s="63"/>
      <c r="C2852" s="63"/>
      <c r="D2852" s="63"/>
      <c r="E2852" s="14"/>
      <c r="F2852" s="60"/>
    </row>
    <row r="2853" spans="1:6" s="1" customFormat="1" ht="15.75" x14ac:dyDescent="0.25">
      <c r="A2853" s="8"/>
      <c r="B2853" s="177" t="s">
        <v>14</v>
      </c>
      <c r="C2853" s="177"/>
      <c r="D2853" s="2"/>
      <c r="E2853" s="24"/>
      <c r="F2853" s="12"/>
    </row>
    <row r="2854" spans="1:6" s="1" customFormat="1" ht="15.75" x14ac:dyDescent="0.25">
      <c r="A2854" s="61" t="s">
        <v>2781</v>
      </c>
      <c r="B2854" s="61"/>
      <c r="C2854" s="61"/>
      <c r="D2854" s="9"/>
      <c r="E2854" s="24"/>
      <c r="F2854" s="12"/>
    </row>
    <row r="2855" spans="1:6" s="1" customFormat="1" ht="15.75" x14ac:dyDescent="0.25">
      <c r="A2855" s="61" t="s">
        <v>2270</v>
      </c>
      <c r="B2855" s="61"/>
      <c r="C2855" s="61"/>
      <c r="D2855" s="9"/>
      <c r="E2855" s="24"/>
      <c r="F2855" s="12"/>
    </row>
    <row r="2856" spans="1:6" s="1" customFormat="1" ht="15.75" x14ac:dyDescent="0.25">
      <c r="A2856" s="11" t="s">
        <v>2785</v>
      </c>
      <c r="B2856" s="12"/>
      <c r="C2856" s="12"/>
      <c r="D2856" s="2"/>
      <c r="E2856" s="24"/>
      <c r="F2856" s="12"/>
    </row>
    <row r="2857" spans="1:6" s="1" customFormat="1" ht="15.75" x14ac:dyDescent="0.25">
      <c r="A2857" s="11" t="s">
        <v>2786</v>
      </c>
      <c r="B2857" s="12"/>
      <c r="C2857" s="12"/>
      <c r="D2857" s="2"/>
      <c r="E2857" s="24"/>
      <c r="F2857" s="12"/>
    </row>
    <row r="2858" spans="1:6" s="1" customFormat="1" ht="15.75" x14ac:dyDescent="0.25">
      <c r="A2858" s="11" t="s">
        <v>2780</v>
      </c>
      <c r="E2858" s="28"/>
    </row>
    <row r="2859" spans="1:6" s="1" customFormat="1" ht="15.75" x14ac:dyDescent="0.25">
      <c r="A2859" s="11"/>
      <c r="E2859" s="28"/>
    </row>
    <row r="2860" spans="1:6" s="1" customFormat="1" ht="15.75" x14ac:dyDescent="0.25">
      <c r="A2860" s="11"/>
      <c r="E2860" s="28"/>
    </row>
    <row r="2861" spans="1:6" s="1" customFormat="1" x14ac:dyDescent="0.25"/>
    <row r="2862" spans="1:6" s="1" customFormat="1" x14ac:dyDescent="0.25"/>
    <row r="2863" spans="1:6" s="1" customFormat="1" x14ac:dyDescent="0.25"/>
    <row r="2864" spans="1:6" s="1" customFormat="1" x14ac:dyDescent="0.25"/>
    <row r="2865" s="1" customFormat="1" x14ac:dyDescent="0.25"/>
    <row r="2866" s="1" customFormat="1" x14ac:dyDescent="0.25"/>
    <row r="2867" s="1" customFormat="1" x14ac:dyDescent="0.25"/>
    <row r="2868" s="1" customFormat="1" x14ac:dyDescent="0.25"/>
    <row r="2869" s="1" customFormat="1" x14ac:dyDescent="0.25"/>
    <row r="2870" s="1" customFormat="1" x14ac:dyDescent="0.25"/>
    <row r="2871" s="1" customFormat="1" x14ac:dyDescent="0.25"/>
    <row r="2872" s="1" customFormat="1" x14ac:dyDescent="0.25"/>
    <row r="2873" s="1" customFormat="1" x14ac:dyDescent="0.25"/>
    <row r="2874" s="1" customFormat="1" x14ac:dyDescent="0.25"/>
    <row r="2875" s="1" customFormat="1" x14ac:dyDescent="0.25"/>
    <row r="2876" s="1" customFormat="1" x14ac:dyDescent="0.25"/>
    <row r="2877" s="1" customFormat="1" x14ac:dyDescent="0.25"/>
    <row r="2878" s="1" customFormat="1" x14ac:dyDescent="0.25"/>
    <row r="2879" s="1" customFormat="1" x14ac:dyDescent="0.25"/>
    <row r="2880" s="1" customFormat="1" x14ac:dyDescent="0.25"/>
    <row r="2881" s="1" customFormat="1" x14ac:dyDescent="0.25"/>
    <row r="2882" s="1" customFormat="1" x14ac:dyDescent="0.25"/>
    <row r="2883" s="1" customFormat="1" x14ac:dyDescent="0.25"/>
    <row r="2884" s="1" customFormat="1" x14ac:dyDescent="0.25"/>
    <row r="2885" s="1" customFormat="1" x14ac:dyDescent="0.25"/>
    <row r="2886" s="1" customFormat="1" x14ac:dyDescent="0.25"/>
    <row r="2887" s="1" customFormat="1" x14ac:dyDescent="0.25"/>
    <row r="2888" s="1" customFormat="1" x14ac:dyDescent="0.25"/>
    <row r="2889" s="1" customFormat="1" x14ac:dyDescent="0.25"/>
    <row r="2890" s="1" customFormat="1" x14ac:dyDescent="0.25"/>
    <row r="2891" s="1" customFormat="1" x14ac:dyDescent="0.25"/>
    <row r="2892" s="1" customFormat="1" x14ac:dyDescent="0.25"/>
    <row r="2893" s="1" customFormat="1" x14ac:dyDescent="0.25"/>
    <row r="2894" s="1" customFormat="1" x14ac:dyDescent="0.25"/>
    <row r="2895" s="1" customFormat="1" x14ac:dyDescent="0.25"/>
    <row r="2896" s="1" customFormat="1" x14ac:dyDescent="0.25"/>
    <row r="2897" spans="1:6" s="1" customFormat="1" x14ac:dyDescent="0.25"/>
    <row r="2898" spans="1:6" s="1" customFormat="1" x14ac:dyDescent="0.25"/>
    <row r="2899" spans="1:6" s="1" customFormat="1" x14ac:dyDescent="0.25"/>
    <row r="2900" spans="1:6" s="1" customFormat="1" x14ac:dyDescent="0.25"/>
    <row r="2901" spans="1:6" s="1" customFormat="1" x14ac:dyDescent="0.25"/>
    <row r="2902" spans="1:6" s="1" customFormat="1" x14ac:dyDescent="0.25"/>
    <row r="2903" spans="1:6" s="1" customFormat="1" x14ac:dyDescent="0.25"/>
    <row r="2904" spans="1:6" s="1" customFormat="1" x14ac:dyDescent="0.25"/>
    <row r="2905" spans="1:6" s="1" customFormat="1" x14ac:dyDescent="0.25"/>
    <row r="2906" spans="1:6" s="1" customFormat="1" x14ac:dyDescent="0.25"/>
    <row r="2907" spans="1:6" s="1" customFormat="1" x14ac:dyDescent="0.25"/>
    <row r="2908" spans="1:6" s="1" customFormat="1" x14ac:dyDescent="0.25"/>
    <row r="2909" spans="1:6" s="1" customFormat="1" ht="18.75" x14ac:dyDescent="0.3">
      <c r="A2909" s="178" t="s">
        <v>0</v>
      </c>
      <c r="B2909" s="178"/>
      <c r="C2909" s="178"/>
      <c r="D2909" s="178"/>
      <c r="E2909" s="178"/>
      <c r="F2909" s="178"/>
    </row>
    <row r="2910" spans="1:6" s="1" customFormat="1" ht="18.75" x14ac:dyDescent="0.3">
      <c r="A2910" s="179" t="s">
        <v>1</v>
      </c>
      <c r="B2910" s="179"/>
      <c r="C2910" s="179"/>
      <c r="D2910" s="179"/>
      <c r="E2910" s="179"/>
      <c r="F2910" s="179"/>
    </row>
    <row r="2911" spans="1:6" s="1" customFormat="1" ht="18.75" x14ac:dyDescent="0.3">
      <c r="A2911" s="55"/>
      <c r="B2911" s="55"/>
      <c r="C2911" s="55"/>
      <c r="D2911" s="55"/>
      <c r="E2911" s="55"/>
      <c r="F2911" s="55"/>
    </row>
    <row r="2912" spans="1:6" s="1" customFormat="1" ht="22.5" x14ac:dyDescent="0.3">
      <c r="A2912" s="191" t="s">
        <v>2</v>
      </c>
      <c r="B2912" s="191"/>
      <c r="C2912" s="191"/>
      <c r="D2912" s="191"/>
      <c r="E2912" s="191"/>
      <c r="F2912" s="191"/>
    </row>
    <row r="2913" spans="1:7" s="1" customFormat="1" ht="22.5" x14ac:dyDescent="0.3">
      <c r="A2913" s="31"/>
      <c r="B2913" s="31"/>
      <c r="C2913" s="31"/>
      <c r="D2913" s="31"/>
      <c r="E2913" s="31"/>
      <c r="F2913" s="31"/>
    </row>
    <row r="2914" spans="1:7" s="1" customFormat="1" x14ac:dyDescent="0.25">
      <c r="A2914" s="3" t="s">
        <v>3</v>
      </c>
      <c r="B2914" s="3" t="s">
        <v>4</v>
      </c>
      <c r="C2914" s="4" t="s">
        <v>5</v>
      </c>
      <c r="D2914" s="3" t="s">
        <v>6</v>
      </c>
      <c r="E2914" s="13" t="s">
        <v>7</v>
      </c>
      <c r="F2914" s="3" t="s">
        <v>8</v>
      </c>
    </row>
    <row r="2915" spans="1:7" s="1" customFormat="1" x14ac:dyDescent="0.25">
      <c r="A2915" s="5">
        <v>1</v>
      </c>
      <c r="B2915" s="19" t="s">
        <v>1706</v>
      </c>
      <c r="C2915" s="50" t="s">
        <v>1707</v>
      </c>
      <c r="D2915" s="44" t="s">
        <v>750</v>
      </c>
      <c r="E2915" s="45">
        <v>400000</v>
      </c>
      <c r="F2915" s="3"/>
      <c r="G2915" s="45">
        <v>400000</v>
      </c>
    </row>
    <row r="2916" spans="1:7" s="1" customFormat="1" x14ac:dyDescent="0.25">
      <c r="A2916" s="5">
        <v>2</v>
      </c>
      <c r="B2916" s="19" t="s">
        <v>1952</v>
      </c>
      <c r="C2916" s="50" t="s">
        <v>1708</v>
      </c>
      <c r="D2916" s="44" t="s">
        <v>750</v>
      </c>
      <c r="E2916" s="45">
        <v>400000</v>
      </c>
      <c r="F2916" s="3"/>
      <c r="G2916" s="45">
        <v>400000</v>
      </c>
    </row>
    <row r="2917" spans="1:7" s="1" customFormat="1" x14ac:dyDescent="0.25">
      <c r="A2917" s="5">
        <v>3</v>
      </c>
      <c r="B2917" s="19" t="s">
        <v>1953</v>
      </c>
      <c r="C2917" s="50" t="s">
        <v>1709</v>
      </c>
      <c r="D2917" s="44" t="s">
        <v>750</v>
      </c>
      <c r="E2917" s="45">
        <v>400000</v>
      </c>
      <c r="F2917" s="3"/>
      <c r="G2917" s="45">
        <v>400000</v>
      </c>
    </row>
    <row r="2918" spans="1:7" s="1" customFormat="1" x14ac:dyDescent="0.25">
      <c r="A2918" s="5">
        <v>4</v>
      </c>
      <c r="B2918" s="19" t="s">
        <v>1954</v>
      </c>
      <c r="C2918" s="50" t="s">
        <v>1710</v>
      </c>
      <c r="D2918" s="44" t="s">
        <v>750</v>
      </c>
      <c r="E2918" s="45">
        <v>400000</v>
      </c>
      <c r="F2918" s="3"/>
      <c r="G2918" s="45">
        <v>400000</v>
      </c>
    </row>
    <row r="2919" spans="1:7" s="1" customFormat="1" x14ac:dyDescent="0.25">
      <c r="A2919" s="5">
        <v>5</v>
      </c>
      <c r="B2919" s="19" t="s">
        <v>1955</v>
      </c>
      <c r="C2919" s="50" t="s">
        <v>1711</v>
      </c>
      <c r="D2919" s="44" t="s">
        <v>750</v>
      </c>
      <c r="E2919" s="45">
        <v>400000</v>
      </c>
      <c r="F2919" s="3"/>
      <c r="G2919" s="45">
        <v>400000</v>
      </c>
    </row>
    <row r="2920" spans="1:7" s="1" customFormat="1" x14ac:dyDescent="0.25">
      <c r="A2920" s="5">
        <v>6</v>
      </c>
      <c r="B2920" s="19" t="s">
        <v>1956</v>
      </c>
      <c r="C2920" s="50" t="s">
        <v>1712</v>
      </c>
      <c r="D2920" s="44" t="s">
        <v>750</v>
      </c>
      <c r="E2920" s="45">
        <v>400000</v>
      </c>
      <c r="F2920" s="3"/>
      <c r="G2920" s="45">
        <v>400000</v>
      </c>
    </row>
    <row r="2921" spans="1:7" s="1" customFormat="1" x14ac:dyDescent="0.25">
      <c r="A2921" s="5">
        <v>7</v>
      </c>
      <c r="B2921" s="19" t="s">
        <v>1957</v>
      </c>
      <c r="C2921" s="50" t="s">
        <v>1713</v>
      </c>
      <c r="D2921" s="44" t="s">
        <v>756</v>
      </c>
      <c r="E2921" s="45">
        <v>430000</v>
      </c>
      <c r="F2921" s="3"/>
      <c r="G2921" s="45">
        <v>430000</v>
      </c>
    </row>
    <row r="2922" spans="1:7" s="1" customFormat="1" x14ac:dyDescent="0.25">
      <c r="A2922" s="5">
        <v>8</v>
      </c>
      <c r="B2922" s="19" t="s">
        <v>1958</v>
      </c>
      <c r="C2922" s="50" t="s">
        <v>1714</v>
      </c>
      <c r="D2922" s="44" t="s">
        <v>756</v>
      </c>
      <c r="E2922" s="45">
        <v>430000</v>
      </c>
      <c r="F2922" s="3"/>
      <c r="G2922" s="45">
        <v>430000</v>
      </c>
    </row>
    <row r="2923" spans="1:7" s="1" customFormat="1" x14ac:dyDescent="0.25">
      <c r="A2923" s="5">
        <v>9</v>
      </c>
      <c r="B2923" s="19" t="s">
        <v>1959</v>
      </c>
      <c r="C2923" s="50" t="s">
        <v>1715</v>
      </c>
      <c r="D2923" s="44" t="s">
        <v>756</v>
      </c>
      <c r="E2923" s="45">
        <v>430000</v>
      </c>
      <c r="F2923" s="3"/>
      <c r="G2923" s="45">
        <v>430000</v>
      </c>
    </row>
    <row r="2924" spans="1:7" s="1" customFormat="1" x14ac:dyDescent="0.25">
      <c r="A2924" s="5">
        <v>10</v>
      </c>
      <c r="B2924" s="19" t="s">
        <v>1960</v>
      </c>
      <c r="C2924" s="50" t="s">
        <v>1716</v>
      </c>
      <c r="D2924" s="44" t="s">
        <v>756</v>
      </c>
      <c r="E2924" s="45">
        <v>430000</v>
      </c>
      <c r="F2924" s="3"/>
      <c r="G2924" s="45">
        <v>430000</v>
      </c>
    </row>
    <row r="2925" spans="1:7" s="1" customFormat="1" x14ac:dyDescent="0.25">
      <c r="A2925" s="5">
        <v>11</v>
      </c>
      <c r="B2925" s="19" t="s">
        <v>1961</v>
      </c>
      <c r="C2925" s="50" t="s">
        <v>1717</v>
      </c>
      <c r="D2925" s="44" t="s">
        <v>756</v>
      </c>
      <c r="E2925" s="45">
        <v>430000</v>
      </c>
      <c r="F2925" s="3"/>
      <c r="G2925" s="45">
        <v>430000</v>
      </c>
    </row>
    <row r="2926" spans="1:7" s="1" customFormat="1" x14ac:dyDescent="0.25">
      <c r="A2926" s="5">
        <v>12</v>
      </c>
      <c r="B2926" s="19" t="s">
        <v>1962</v>
      </c>
      <c r="C2926" s="50" t="s">
        <v>1718</v>
      </c>
      <c r="D2926" s="44" t="s">
        <v>756</v>
      </c>
      <c r="E2926" s="45">
        <v>430000</v>
      </c>
      <c r="F2926" s="3"/>
      <c r="G2926" s="45">
        <v>430000</v>
      </c>
    </row>
    <row r="2927" spans="1:7" s="1" customFormat="1" x14ac:dyDescent="0.25">
      <c r="A2927" s="5">
        <v>13</v>
      </c>
      <c r="B2927" s="19" t="s">
        <v>1963</v>
      </c>
      <c r="C2927" s="50" t="s">
        <v>1719</v>
      </c>
      <c r="D2927" s="44" t="s">
        <v>756</v>
      </c>
      <c r="E2927" s="45">
        <v>430000</v>
      </c>
      <c r="F2927" s="3"/>
      <c r="G2927" s="45">
        <v>430000</v>
      </c>
    </row>
    <row r="2928" spans="1:7" s="1" customFormat="1" x14ac:dyDescent="0.25">
      <c r="A2928" s="5">
        <v>14</v>
      </c>
      <c r="B2928" s="19" t="s">
        <v>1964</v>
      </c>
      <c r="C2928" s="50" t="s">
        <v>1720</v>
      </c>
      <c r="D2928" s="44" t="s">
        <v>756</v>
      </c>
      <c r="E2928" s="45">
        <v>430000</v>
      </c>
      <c r="F2928" s="3"/>
      <c r="G2928" s="45">
        <v>430000</v>
      </c>
    </row>
    <row r="2929" spans="1:7" s="1" customFormat="1" x14ac:dyDescent="0.25">
      <c r="A2929" s="5">
        <v>15</v>
      </c>
      <c r="B2929" s="19" t="s">
        <v>1965</v>
      </c>
      <c r="C2929" s="50" t="s">
        <v>1721</v>
      </c>
      <c r="D2929" s="44" t="s">
        <v>756</v>
      </c>
      <c r="E2929" s="45">
        <v>430000</v>
      </c>
      <c r="F2929" s="3"/>
      <c r="G2929" s="45">
        <v>430000</v>
      </c>
    </row>
    <row r="2930" spans="1:7" s="1" customFormat="1" x14ac:dyDescent="0.25">
      <c r="A2930" s="5">
        <v>16</v>
      </c>
      <c r="B2930" s="19" t="s">
        <v>1966</v>
      </c>
      <c r="C2930" s="50" t="s">
        <v>1722</v>
      </c>
      <c r="D2930" s="44" t="s">
        <v>756</v>
      </c>
      <c r="E2930" s="45">
        <v>430000</v>
      </c>
      <c r="F2930" s="3"/>
      <c r="G2930" s="45">
        <v>430000</v>
      </c>
    </row>
    <row r="2931" spans="1:7" s="1" customFormat="1" x14ac:dyDescent="0.25">
      <c r="A2931" s="5">
        <v>17</v>
      </c>
      <c r="B2931" s="19" t="s">
        <v>1967</v>
      </c>
      <c r="C2931" s="50" t="s">
        <v>1723</v>
      </c>
      <c r="D2931" s="44" t="s">
        <v>750</v>
      </c>
      <c r="E2931" s="45">
        <v>400000</v>
      </c>
      <c r="F2931" s="3"/>
      <c r="G2931" s="45">
        <v>400000</v>
      </c>
    </row>
    <row r="2932" spans="1:7" s="1" customFormat="1" x14ac:dyDescent="0.25">
      <c r="A2932" s="5">
        <v>18</v>
      </c>
      <c r="B2932" s="19" t="s">
        <v>1968</v>
      </c>
      <c r="C2932" s="50" t="s">
        <v>1724</v>
      </c>
      <c r="D2932" s="44" t="s">
        <v>756</v>
      </c>
      <c r="E2932" s="45">
        <v>430000</v>
      </c>
      <c r="F2932" s="3"/>
      <c r="G2932" s="45">
        <v>430000</v>
      </c>
    </row>
    <row r="2933" spans="1:7" s="1" customFormat="1" x14ac:dyDescent="0.25">
      <c r="A2933" s="5">
        <v>19</v>
      </c>
      <c r="B2933" s="19" t="s">
        <v>1969</v>
      </c>
      <c r="C2933" s="50" t="s">
        <v>1725</v>
      </c>
      <c r="D2933" s="44" t="s">
        <v>756</v>
      </c>
      <c r="E2933" s="45">
        <v>430000</v>
      </c>
      <c r="F2933" s="3"/>
      <c r="G2933" s="45">
        <v>430000</v>
      </c>
    </row>
    <row r="2934" spans="1:7" s="1" customFormat="1" x14ac:dyDescent="0.25">
      <c r="A2934" s="5">
        <v>20</v>
      </c>
      <c r="B2934" s="19" t="s">
        <v>1970</v>
      </c>
      <c r="C2934" s="50" t="s">
        <v>1726</v>
      </c>
      <c r="D2934" s="44" t="s">
        <v>756</v>
      </c>
      <c r="E2934" s="45">
        <v>430000</v>
      </c>
      <c r="F2934" s="3"/>
      <c r="G2934" s="45">
        <v>430000</v>
      </c>
    </row>
    <row r="2935" spans="1:7" s="1" customFormat="1" x14ac:dyDescent="0.25">
      <c r="A2935" s="5">
        <v>21</v>
      </c>
      <c r="B2935" s="19" t="s">
        <v>1971</v>
      </c>
      <c r="C2935" s="50" t="s">
        <v>1727</v>
      </c>
      <c r="D2935" s="44" t="s">
        <v>756</v>
      </c>
      <c r="E2935" s="45">
        <v>430000</v>
      </c>
      <c r="F2935" s="3"/>
      <c r="G2935" s="45">
        <v>430000</v>
      </c>
    </row>
    <row r="2936" spans="1:7" s="1" customFormat="1" x14ac:dyDescent="0.25">
      <c r="A2936" s="5">
        <v>22</v>
      </c>
      <c r="B2936" s="19" t="s">
        <v>1972</v>
      </c>
      <c r="C2936" s="50" t="s">
        <v>1728</v>
      </c>
      <c r="D2936" s="44" t="s">
        <v>756</v>
      </c>
      <c r="E2936" s="45">
        <v>430000</v>
      </c>
      <c r="F2936" s="3"/>
      <c r="G2936" s="45">
        <v>430000</v>
      </c>
    </row>
    <row r="2937" spans="1:7" s="1" customFormat="1" x14ac:dyDescent="0.25">
      <c r="A2937" s="5">
        <v>23</v>
      </c>
      <c r="B2937" s="19" t="s">
        <v>1973</v>
      </c>
      <c r="C2937" s="50" t="s">
        <v>1729</v>
      </c>
      <c r="D2937" s="44" t="s">
        <v>756</v>
      </c>
      <c r="E2937" s="45">
        <v>430000</v>
      </c>
      <c r="F2937" s="3"/>
      <c r="G2937" s="45">
        <v>430000</v>
      </c>
    </row>
    <row r="2938" spans="1:7" s="1" customFormat="1" x14ac:dyDescent="0.25">
      <c r="A2938" s="5">
        <v>24</v>
      </c>
      <c r="B2938" s="19" t="s">
        <v>1974</v>
      </c>
      <c r="C2938" s="50" t="s">
        <v>1730</v>
      </c>
      <c r="D2938" s="44" t="s">
        <v>756</v>
      </c>
      <c r="E2938" s="45">
        <v>430000</v>
      </c>
      <c r="F2938" s="3"/>
      <c r="G2938" s="45">
        <v>430000</v>
      </c>
    </row>
    <row r="2939" spans="1:7" s="1" customFormat="1" x14ac:dyDescent="0.25">
      <c r="A2939" s="5">
        <v>25</v>
      </c>
      <c r="B2939" s="19" t="s">
        <v>1975</v>
      </c>
      <c r="C2939" s="50" t="s">
        <v>2219</v>
      </c>
      <c r="D2939" s="44" t="s">
        <v>1680</v>
      </c>
      <c r="E2939" s="45">
        <v>370000</v>
      </c>
      <c r="F2939" s="3"/>
      <c r="G2939" s="45">
        <v>370000</v>
      </c>
    </row>
    <row r="2940" spans="1:7" s="1" customFormat="1" x14ac:dyDescent="0.25">
      <c r="A2940" s="5">
        <v>26</v>
      </c>
      <c r="B2940" s="19" t="s">
        <v>1976</v>
      </c>
      <c r="C2940" s="50" t="s">
        <v>1731</v>
      </c>
      <c r="D2940" s="44" t="s">
        <v>1680</v>
      </c>
      <c r="E2940" s="45">
        <v>370000</v>
      </c>
      <c r="F2940" s="3"/>
      <c r="G2940" s="45">
        <v>370000</v>
      </c>
    </row>
    <row r="2941" spans="1:7" s="1" customFormat="1" x14ac:dyDescent="0.25">
      <c r="A2941" s="5">
        <v>27</v>
      </c>
      <c r="B2941" s="19" t="s">
        <v>1977</v>
      </c>
      <c r="C2941" s="50" t="s">
        <v>1732</v>
      </c>
      <c r="D2941" s="44" t="s">
        <v>756</v>
      </c>
      <c r="E2941" s="45">
        <v>430000</v>
      </c>
      <c r="F2941" s="3"/>
      <c r="G2941" s="45">
        <v>430000</v>
      </c>
    </row>
    <row r="2942" spans="1:7" s="1" customFormat="1" x14ac:dyDescent="0.25">
      <c r="A2942" s="5">
        <v>28</v>
      </c>
      <c r="B2942" s="19" t="s">
        <v>1978</v>
      </c>
      <c r="C2942" s="50" t="s">
        <v>262</v>
      </c>
      <c r="D2942" s="44" t="s">
        <v>756</v>
      </c>
      <c r="E2942" s="45">
        <v>430000</v>
      </c>
      <c r="F2942" s="3"/>
      <c r="G2942" s="45">
        <v>430000</v>
      </c>
    </row>
    <row r="2943" spans="1:7" s="1" customFormat="1" x14ac:dyDescent="0.25">
      <c r="A2943" s="5">
        <v>29</v>
      </c>
      <c r="B2943" s="19" t="s">
        <v>1979</v>
      </c>
      <c r="C2943" s="50" t="s">
        <v>1733</v>
      </c>
      <c r="D2943" s="44" t="s">
        <v>756</v>
      </c>
      <c r="E2943" s="45">
        <v>430000</v>
      </c>
      <c r="F2943" s="3"/>
      <c r="G2943" s="45">
        <v>430000</v>
      </c>
    </row>
    <row r="2944" spans="1:7" s="1" customFormat="1" x14ac:dyDescent="0.25">
      <c r="A2944" s="5">
        <v>30</v>
      </c>
      <c r="B2944" s="19" t="s">
        <v>1980</v>
      </c>
      <c r="C2944" s="50" t="s">
        <v>1734</v>
      </c>
      <c r="D2944" s="44" t="s">
        <v>756</v>
      </c>
      <c r="E2944" s="45">
        <v>430000</v>
      </c>
      <c r="F2944" s="3"/>
      <c r="G2944" s="45">
        <v>430000</v>
      </c>
    </row>
    <row r="2945" spans="1:7" s="1" customFormat="1" x14ac:dyDescent="0.25">
      <c r="A2945" s="5">
        <v>31</v>
      </c>
      <c r="B2945" s="19" t="s">
        <v>1981</v>
      </c>
      <c r="C2945" s="50" t="s">
        <v>1735</v>
      </c>
      <c r="D2945" s="44" t="s">
        <v>756</v>
      </c>
      <c r="E2945" s="45">
        <v>430000</v>
      </c>
      <c r="F2945" s="3"/>
      <c r="G2945" s="45">
        <v>430000</v>
      </c>
    </row>
    <row r="2946" spans="1:7" s="1" customFormat="1" x14ac:dyDescent="0.25">
      <c r="A2946" s="5">
        <v>32</v>
      </c>
      <c r="B2946" s="19" t="s">
        <v>1982</v>
      </c>
      <c r="C2946" s="50" t="s">
        <v>1736</v>
      </c>
      <c r="D2946" s="44" t="s">
        <v>756</v>
      </c>
      <c r="E2946" s="45">
        <v>430000</v>
      </c>
      <c r="F2946" s="3"/>
      <c r="G2946" s="45">
        <v>430000</v>
      </c>
    </row>
    <row r="2947" spans="1:7" s="1" customFormat="1" x14ac:dyDescent="0.25">
      <c r="A2947" s="5">
        <v>33</v>
      </c>
      <c r="B2947" s="19" t="s">
        <v>1983</v>
      </c>
      <c r="C2947" s="50" t="s">
        <v>1737</v>
      </c>
      <c r="D2947" s="44" t="s">
        <v>756</v>
      </c>
      <c r="E2947" s="45">
        <v>430000</v>
      </c>
      <c r="F2947" s="3"/>
      <c r="G2947" s="45">
        <v>430000</v>
      </c>
    </row>
    <row r="2948" spans="1:7" s="1" customFormat="1" x14ac:dyDescent="0.25">
      <c r="A2948" s="5">
        <v>34</v>
      </c>
      <c r="B2948" s="19" t="s">
        <v>1984</v>
      </c>
      <c r="C2948" s="50" t="s">
        <v>1738</v>
      </c>
      <c r="D2948" s="44" t="s">
        <v>756</v>
      </c>
      <c r="E2948" s="45">
        <v>430000</v>
      </c>
      <c r="F2948" s="3"/>
      <c r="G2948" s="45">
        <v>430000</v>
      </c>
    </row>
    <row r="2949" spans="1:7" s="1" customFormat="1" x14ac:dyDescent="0.25">
      <c r="A2949" s="5">
        <v>35</v>
      </c>
      <c r="B2949" s="19" t="s">
        <v>1985</v>
      </c>
      <c r="C2949" s="50" t="s">
        <v>1739</v>
      </c>
      <c r="D2949" s="44" t="s">
        <v>756</v>
      </c>
      <c r="E2949" s="45">
        <v>430000</v>
      </c>
      <c r="F2949" s="3"/>
      <c r="G2949" s="45">
        <v>430000</v>
      </c>
    </row>
    <row r="2950" spans="1:7" s="1" customFormat="1" x14ac:dyDescent="0.25">
      <c r="A2950" s="5">
        <v>36</v>
      </c>
      <c r="B2950" s="19" t="s">
        <v>1986</v>
      </c>
      <c r="C2950" s="50" t="s">
        <v>1740</v>
      </c>
      <c r="D2950" s="44" t="s">
        <v>756</v>
      </c>
      <c r="E2950" s="45">
        <v>430000</v>
      </c>
      <c r="F2950" s="3"/>
      <c r="G2950" s="45">
        <v>430000</v>
      </c>
    </row>
    <row r="2951" spans="1:7" s="1" customFormat="1" x14ac:dyDescent="0.25">
      <c r="A2951" s="5">
        <v>37</v>
      </c>
      <c r="B2951" s="19" t="s">
        <v>1987</v>
      </c>
      <c r="C2951" s="50" t="s">
        <v>1741</v>
      </c>
      <c r="D2951" s="44" t="s">
        <v>756</v>
      </c>
      <c r="E2951" s="45">
        <v>430000</v>
      </c>
      <c r="F2951" s="3"/>
      <c r="G2951" s="45">
        <v>430000</v>
      </c>
    </row>
    <row r="2952" spans="1:7" s="1" customFormat="1" x14ac:dyDescent="0.25">
      <c r="A2952" s="5">
        <v>38</v>
      </c>
      <c r="B2952" s="19" t="s">
        <v>1988</v>
      </c>
      <c r="C2952" s="50" t="s">
        <v>1742</v>
      </c>
      <c r="D2952" s="44" t="s">
        <v>756</v>
      </c>
      <c r="E2952" s="45">
        <v>430000</v>
      </c>
      <c r="F2952" s="3"/>
      <c r="G2952" s="45">
        <v>430000</v>
      </c>
    </row>
    <row r="2953" spans="1:7" s="1" customFormat="1" x14ac:dyDescent="0.25">
      <c r="A2953" s="5">
        <v>39</v>
      </c>
      <c r="B2953" s="19" t="s">
        <v>1989</v>
      </c>
      <c r="C2953" s="50" t="s">
        <v>1743</v>
      </c>
      <c r="D2953" s="44" t="s">
        <v>756</v>
      </c>
      <c r="E2953" s="45">
        <v>430000</v>
      </c>
      <c r="F2953" s="3"/>
      <c r="G2953" s="45">
        <v>430000</v>
      </c>
    </row>
    <row r="2954" spans="1:7" s="1" customFormat="1" x14ac:dyDescent="0.25">
      <c r="A2954" s="5">
        <v>40</v>
      </c>
      <c r="B2954" s="19" t="s">
        <v>1990</v>
      </c>
      <c r="C2954" s="50" t="s">
        <v>1744</v>
      </c>
      <c r="D2954" s="44" t="s">
        <v>756</v>
      </c>
      <c r="E2954" s="45">
        <v>430000</v>
      </c>
      <c r="F2954" s="3"/>
      <c r="G2954" s="45">
        <v>430000</v>
      </c>
    </row>
    <row r="2955" spans="1:7" s="1" customFormat="1" x14ac:dyDescent="0.25">
      <c r="A2955" s="5">
        <v>41</v>
      </c>
      <c r="B2955" s="19" t="s">
        <v>1991</v>
      </c>
      <c r="C2955" s="50" t="s">
        <v>1745</v>
      </c>
      <c r="D2955" s="44" t="s">
        <v>756</v>
      </c>
      <c r="E2955" s="45">
        <v>430000</v>
      </c>
      <c r="F2955" s="3"/>
      <c r="G2955" s="45">
        <v>430000</v>
      </c>
    </row>
    <row r="2956" spans="1:7" s="1" customFormat="1" x14ac:dyDescent="0.25">
      <c r="A2956" s="5">
        <v>42</v>
      </c>
      <c r="B2956" s="19" t="s">
        <v>1992</v>
      </c>
      <c r="C2956" s="50" t="s">
        <v>1746</v>
      </c>
      <c r="D2956" s="44" t="s">
        <v>756</v>
      </c>
      <c r="E2956" s="45">
        <v>430000</v>
      </c>
      <c r="F2956" s="3"/>
      <c r="G2956" s="45">
        <v>430000</v>
      </c>
    </row>
    <row r="2957" spans="1:7" s="1" customFormat="1" x14ac:dyDescent="0.25">
      <c r="A2957" s="5">
        <v>43</v>
      </c>
      <c r="B2957" s="19" t="s">
        <v>1993</v>
      </c>
      <c r="C2957" s="50" t="s">
        <v>1747</v>
      </c>
      <c r="D2957" s="44" t="s">
        <v>756</v>
      </c>
      <c r="E2957" s="45">
        <v>430000</v>
      </c>
      <c r="F2957" s="3"/>
      <c r="G2957" s="45">
        <v>430000</v>
      </c>
    </row>
    <row r="2958" spans="1:7" s="1" customFormat="1" x14ac:dyDescent="0.25">
      <c r="A2958" s="5">
        <v>44</v>
      </c>
      <c r="B2958" s="19" t="s">
        <v>1994</v>
      </c>
      <c r="C2958" s="50" t="s">
        <v>1748</v>
      </c>
      <c r="D2958" s="44" t="s">
        <v>756</v>
      </c>
      <c r="E2958" s="45">
        <v>430000</v>
      </c>
      <c r="F2958" s="3"/>
      <c r="G2958" s="45">
        <v>430000</v>
      </c>
    </row>
    <row r="2959" spans="1:7" s="1" customFormat="1" x14ac:dyDescent="0.25">
      <c r="A2959" s="5">
        <v>45</v>
      </c>
      <c r="B2959" s="19" t="s">
        <v>1995</v>
      </c>
      <c r="C2959" s="50" t="s">
        <v>1749</v>
      </c>
      <c r="D2959" s="44" t="s">
        <v>756</v>
      </c>
      <c r="E2959" s="45">
        <v>430000</v>
      </c>
      <c r="F2959" s="3"/>
      <c r="G2959" s="45">
        <v>430000</v>
      </c>
    </row>
    <row r="2960" spans="1:7" s="1" customFormat="1" x14ac:dyDescent="0.25">
      <c r="A2960" s="5">
        <v>46</v>
      </c>
      <c r="B2960" s="19" t="s">
        <v>1996</v>
      </c>
      <c r="C2960" s="50" t="s">
        <v>1750</v>
      </c>
      <c r="D2960" s="44" t="s">
        <v>756</v>
      </c>
      <c r="E2960" s="45">
        <v>430000</v>
      </c>
      <c r="F2960" s="3"/>
      <c r="G2960" s="45">
        <v>430000</v>
      </c>
    </row>
    <row r="2961" spans="1:7" s="1" customFormat="1" x14ac:dyDescent="0.25">
      <c r="A2961" s="5">
        <v>47</v>
      </c>
      <c r="B2961" s="19" t="s">
        <v>1997</v>
      </c>
      <c r="C2961" s="50" t="s">
        <v>1751</v>
      </c>
      <c r="D2961" s="44" t="s">
        <v>756</v>
      </c>
      <c r="E2961" s="45">
        <v>430000</v>
      </c>
      <c r="F2961" s="3"/>
      <c r="G2961" s="45">
        <v>430000</v>
      </c>
    </row>
    <row r="2962" spans="1:7" s="1" customFormat="1" x14ac:dyDescent="0.25">
      <c r="A2962" s="5">
        <v>48</v>
      </c>
      <c r="B2962" s="19" t="s">
        <v>1998</v>
      </c>
      <c r="C2962" s="50" t="s">
        <v>1752</v>
      </c>
      <c r="D2962" s="44" t="s">
        <v>756</v>
      </c>
      <c r="E2962" s="45">
        <v>430000</v>
      </c>
      <c r="F2962" s="3"/>
      <c r="G2962" s="45">
        <v>430000</v>
      </c>
    </row>
    <row r="2963" spans="1:7" s="1" customFormat="1" x14ac:dyDescent="0.25">
      <c r="A2963" s="5">
        <v>49</v>
      </c>
      <c r="B2963" s="19" t="s">
        <v>1999</v>
      </c>
      <c r="C2963" s="50" t="s">
        <v>1753</v>
      </c>
      <c r="D2963" s="44" t="s">
        <v>756</v>
      </c>
      <c r="E2963" s="45">
        <v>430000</v>
      </c>
      <c r="F2963" s="3"/>
      <c r="G2963" s="45">
        <v>430000</v>
      </c>
    </row>
    <row r="2964" spans="1:7" s="1" customFormat="1" x14ac:dyDescent="0.25">
      <c r="A2964" s="5">
        <v>50</v>
      </c>
      <c r="B2964" s="19" t="s">
        <v>2000</v>
      </c>
      <c r="C2964" s="50" t="s">
        <v>1754</v>
      </c>
      <c r="D2964" s="44" t="s">
        <v>756</v>
      </c>
      <c r="E2964" s="45">
        <v>430000</v>
      </c>
      <c r="F2964" s="3"/>
      <c r="G2964" s="45">
        <v>430000</v>
      </c>
    </row>
    <row r="2965" spans="1:7" s="1" customFormat="1" x14ac:dyDescent="0.25">
      <c r="A2965" s="5">
        <v>51</v>
      </c>
      <c r="B2965" s="19" t="s">
        <v>2001</v>
      </c>
      <c r="C2965" s="50" t="s">
        <v>1755</v>
      </c>
      <c r="D2965" s="44" t="s">
        <v>756</v>
      </c>
      <c r="E2965" s="45">
        <v>430000</v>
      </c>
      <c r="F2965" s="3"/>
      <c r="G2965" s="45">
        <v>430000</v>
      </c>
    </row>
    <row r="2966" spans="1:7" s="1" customFormat="1" x14ac:dyDescent="0.25">
      <c r="A2966" s="5">
        <v>52</v>
      </c>
      <c r="B2966" s="19" t="s">
        <v>2002</v>
      </c>
      <c r="C2966" s="50" t="s">
        <v>1756</v>
      </c>
      <c r="D2966" s="44" t="s">
        <v>756</v>
      </c>
      <c r="E2966" s="45">
        <v>430000</v>
      </c>
      <c r="F2966" s="3"/>
      <c r="G2966" s="45">
        <v>430000</v>
      </c>
    </row>
    <row r="2967" spans="1:7" s="1" customFormat="1" x14ac:dyDescent="0.25">
      <c r="A2967" s="5">
        <v>53</v>
      </c>
      <c r="B2967" s="19" t="s">
        <v>2003</v>
      </c>
      <c r="C2967" s="50" t="s">
        <v>1757</v>
      </c>
      <c r="D2967" s="44" t="s">
        <v>756</v>
      </c>
      <c r="E2967" s="45">
        <v>430000</v>
      </c>
      <c r="F2967" s="3"/>
      <c r="G2967" s="45">
        <v>430000</v>
      </c>
    </row>
    <row r="2968" spans="1:7" s="1" customFormat="1" x14ac:dyDescent="0.25">
      <c r="A2968" s="5">
        <v>54</v>
      </c>
      <c r="B2968" s="19" t="s">
        <v>2004</v>
      </c>
      <c r="C2968" s="50" t="s">
        <v>1758</v>
      </c>
      <c r="D2968" s="44" t="s">
        <v>750</v>
      </c>
      <c r="E2968" s="45">
        <v>400000</v>
      </c>
      <c r="F2968" s="3"/>
      <c r="G2968" s="45">
        <v>400000</v>
      </c>
    </row>
    <row r="2969" spans="1:7" s="1" customFormat="1" x14ac:dyDescent="0.25">
      <c r="A2969" s="5">
        <v>55</v>
      </c>
      <c r="B2969" s="19" t="s">
        <v>2005</v>
      </c>
      <c r="C2969" s="50" t="s">
        <v>1759</v>
      </c>
      <c r="D2969" s="44" t="s">
        <v>750</v>
      </c>
      <c r="E2969" s="45">
        <v>400000</v>
      </c>
      <c r="F2969" s="3"/>
      <c r="G2969" s="45">
        <v>400000</v>
      </c>
    </row>
    <row r="2970" spans="1:7" s="1" customFormat="1" x14ac:dyDescent="0.25">
      <c r="A2970" s="5">
        <v>56</v>
      </c>
      <c r="B2970" s="19" t="s">
        <v>2006</v>
      </c>
      <c r="C2970" s="50" t="s">
        <v>1760</v>
      </c>
      <c r="D2970" s="44" t="s">
        <v>1682</v>
      </c>
      <c r="E2970" s="45">
        <v>480000</v>
      </c>
      <c r="F2970" s="3"/>
      <c r="G2970" s="45">
        <v>480000</v>
      </c>
    </row>
    <row r="2971" spans="1:7" s="1" customFormat="1" x14ac:dyDescent="0.25">
      <c r="A2971" s="5">
        <v>57</v>
      </c>
      <c r="B2971" s="19" t="s">
        <v>2007</v>
      </c>
      <c r="C2971" s="50" t="s">
        <v>1761</v>
      </c>
      <c r="D2971" s="44" t="s">
        <v>1682</v>
      </c>
      <c r="E2971" s="45">
        <v>480000</v>
      </c>
      <c r="F2971" s="3"/>
      <c r="G2971" s="45">
        <v>480000</v>
      </c>
    </row>
    <row r="2972" spans="1:7" s="1" customFormat="1" x14ac:dyDescent="0.25">
      <c r="A2972" s="5">
        <v>58</v>
      </c>
      <c r="B2972" s="19" t="s">
        <v>2008</v>
      </c>
      <c r="C2972" s="50" t="s">
        <v>1762</v>
      </c>
      <c r="D2972" s="44" t="s">
        <v>756</v>
      </c>
      <c r="E2972" s="45">
        <v>430000</v>
      </c>
      <c r="F2972" s="3"/>
      <c r="G2972" s="45">
        <v>430000</v>
      </c>
    </row>
    <row r="2973" spans="1:7" s="1" customFormat="1" x14ac:dyDescent="0.25">
      <c r="A2973" s="5">
        <v>59</v>
      </c>
      <c r="B2973" s="19" t="s">
        <v>2009</v>
      </c>
      <c r="C2973" s="50" t="s">
        <v>1763</v>
      </c>
      <c r="D2973" s="44" t="s">
        <v>756</v>
      </c>
      <c r="E2973" s="45">
        <v>430000</v>
      </c>
      <c r="F2973" s="3"/>
      <c r="G2973" s="45">
        <v>430000</v>
      </c>
    </row>
    <row r="2974" spans="1:7" s="1" customFormat="1" x14ac:dyDescent="0.25">
      <c r="A2974" s="5">
        <v>60</v>
      </c>
      <c r="B2974" s="19" t="s">
        <v>2010</v>
      </c>
      <c r="C2974" s="50" t="s">
        <v>1764</v>
      </c>
      <c r="D2974" s="44" t="s">
        <v>750</v>
      </c>
      <c r="E2974" s="45">
        <v>400000</v>
      </c>
      <c r="F2974" s="3"/>
      <c r="G2974" s="45">
        <v>400000</v>
      </c>
    </row>
    <row r="2975" spans="1:7" s="1" customFormat="1" x14ac:dyDescent="0.25">
      <c r="A2975" s="5">
        <v>61</v>
      </c>
      <c r="B2975" s="19" t="s">
        <v>2011</v>
      </c>
      <c r="C2975" s="50" t="s">
        <v>1765</v>
      </c>
      <c r="D2975" s="44" t="s">
        <v>750</v>
      </c>
      <c r="E2975" s="45">
        <v>400000</v>
      </c>
      <c r="F2975" s="3"/>
      <c r="G2975" s="45">
        <v>400000</v>
      </c>
    </row>
    <row r="2976" spans="1:7" s="1" customFormat="1" x14ac:dyDescent="0.25">
      <c r="A2976" s="5">
        <v>62</v>
      </c>
      <c r="B2976" s="19" t="s">
        <v>2012</v>
      </c>
      <c r="C2976" s="50" t="s">
        <v>1766</v>
      </c>
      <c r="D2976" s="44" t="s">
        <v>756</v>
      </c>
      <c r="E2976" s="45">
        <v>430000</v>
      </c>
      <c r="F2976" s="3"/>
      <c r="G2976" s="45">
        <v>430000</v>
      </c>
    </row>
    <row r="2977" spans="1:8" s="1" customFormat="1" x14ac:dyDescent="0.25">
      <c r="A2977" s="5">
        <v>63</v>
      </c>
      <c r="B2977" s="19" t="s">
        <v>2013</v>
      </c>
      <c r="C2977" s="50" t="s">
        <v>1767</v>
      </c>
      <c r="D2977" s="44" t="s">
        <v>750</v>
      </c>
      <c r="E2977" s="45">
        <v>400000</v>
      </c>
      <c r="F2977" s="3"/>
      <c r="G2977" s="45">
        <v>400000</v>
      </c>
    </row>
    <row r="2978" spans="1:8" s="1" customFormat="1" x14ac:dyDescent="0.25">
      <c r="A2978" s="5">
        <v>64</v>
      </c>
      <c r="B2978" s="19" t="s">
        <v>2014</v>
      </c>
      <c r="C2978" s="50" t="s">
        <v>1768</v>
      </c>
      <c r="D2978" s="44" t="s">
        <v>756</v>
      </c>
      <c r="E2978" s="45">
        <v>430000</v>
      </c>
      <c r="F2978" s="3"/>
      <c r="G2978" s="45">
        <v>430000</v>
      </c>
    </row>
    <row r="2979" spans="1:8" s="1" customFormat="1" x14ac:dyDescent="0.25">
      <c r="A2979" s="5">
        <v>65</v>
      </c>
      <c r="B2979" s="19" t="s">
        <v>2015</v>
      </c>
      <c r="C2979" s="50" t="s">
        <v>1769</v>
      </c>
      <c r="D2979" s="44" t="s">
        <v>756</v>
      </c>
      <c r="E2979" s="45">
        <v>430000</v>
      </c>
      <c r="F2979" s="3"/>
      <c r="G2979" s="45">
        <v>430000</v>
      </c>
    </row>
    <row r="2980" spans="1:8" s="1" customFormat="1" x14ac:dyDescent="0.25">
      <c r="A2980" s="5">
        <v>66</v>
      </c>
      <c r="B2980" s="19" t="s">
        <v>2016</v>
      </c>
      <c r="C2980" s="50" t="s">
        <v>1770</v>
      </c>
      <c r="D2980" s="44" t="s">
        <v>756</v>
      </c>
      <c r="E2980" s="45">
        <v>430000</v>
      </c>
      <c r="F2980" s="3"/>
      <c r="G2980" s="45">
        <v>430000</v>
      </c>
    </row>
    <row r="2981" spans="1:8" s="1" customFormat="1" x14ac:dyDescent="0.25">
      <c r="A2981" s="5">
        <v>67</v>
      </c>
      <c r="B2981" s="19" t="s">
        <v>2017</v>
      </c>
      <c r="C2981" s="50" t="s">
        <v>1771</v>
      </c>
      <c r="D2981" s="44" t="s">
        <v>756</v>
      </c>
      <c r="E2981" s="45">
        <v>430000</v>
      </c>
      <c r="F2981" s="3"/>
      <c r="G2981" s="45">
        <v>430000</v>
      </c>
    </row>
    <row r="2982" spans="1:8" s="1" customFormat="1" x14ac:dyDescent="0.25">
      <c r="A2982" s="5">
        <v>68</v>
      </c>
      <c r="B2982" s="19" t="s">
        <v>2018</v>
      </c>
      <c r="C2982" s="50" t="s">
        <v>1772</v>
      </c>
      <c r="D2982" s="44" t="s">
        <v>756</v>
      </c>
      <c r="E2982" s="45">
        <v>430000</v>
      </c>
      <c r="F2982" s="3"/>
      <c r="G2982" s="45">
        <v>430000</v>
      </c>
    </row>
    <row r="2983" spans="1:8" s="1" customFormat="1" x14ac:dyDescent="0.25">
      <c r="A2983" s="5">
        <v>69</v>
      </c>
      <c r="B2983" s="19" t="s">
        <v>2019</v>
      </c>
      <c r="C2983" s="50" t="s">
        <v>1773</v>
      </c>
      <c r="D2983" s="44" t="s">
        <v>756</v>
      </c>
      <c r="E2983" s="45">
        <v>430000</v>
      </c>
      <c r="F2983" s="3"/>
      <c r="G2983" s="45">
        <v>430000</v>
      </c>
    </row>
    <row r="2984" spans="1:8" s="1" customFormat="1" x14ac:dyDescent="0.25">
      <c r="A2984" s="5">
        <v>70</v>
      </c>
      <c r="B2984" s="19" t="s">
        <v>2020</v>
      </c>
      <c r="C2984" s="50" t="s">
        <v>1774</v>
      </c>
      <c r="D2984" s="44" t="s">
        <v>756</v>
      </c>
      <c r="E2984" s="45">
        <v>430000</v>
      </c>
      <c r="F2984" s="3"/>
      <c r="G2984" s="45">
        <v>430000</v>
      </c>
    </row>
    <row r="2985" spans="1:8" s="1" customFormat="1" x14ac:dyDescent="0.25">
      <c r="A2985" s="5">
        <v>71</v>
      </c>
      <c r="B2985" s="19" t="s">
        <v>2021</v>
      </c>
      <c r="C2985" s="50" t="s">
        <v>1775</v>
      </c>
      <c r="D2985" s="44" t="s">
        <v>756</v>
      </c>
      <c r="E2985" s="45">
        <v>430000</v>
      </c>
      <c r="F2985" s="3"/>
      <c r="G2985" s="45">
        <v>430000</v>
      </c>
    </row>
    <row r="2986" spans="1:8" s="1" customFormat="1" x14ac:dyDescent="0.25">
      <c r="A2986" s="5">
        <v>72</v>
      </c>
      <c r="B2986" s="19" t="s">
        <v>2022</v>
      </c>
      <c r="C2986" s="50" t="s">
        <v>1776</v>
      </c>
      <c r="D2986" s="44" t="s">
        <v>756</v>
      </c>
      <c r="E2986" s="45">
        <v>430000</v>
      </c>
      <c r="F2986" s="3"/>
      <c r="G2986" s="45">
        <v>430000</v>
      </c>
    </row>
    <row r="2987" spans="1:8" s="1" customFormat="1" x14ac:dyDescent="0.25">
      <c r="A2987" s="5">
        <v>73</v>
      </c>
      <c r="B2987" s="19" t="s">
        <v>2023</v>
      </c>
      <c r="C2987" s="50" t="s">
        <v>1777</v>
      </c>
      <c r="D2987" s="44" t="s">
        <v>756</v>
      </c>
      <c r="E2987" s="45">
        <v>430000</v>
      </c>
      <c r="F2987" s="3"/>
      <c r="G2987" s="45">
        <v>430000</v>
      </c>
    </row>
    <row r="2988" spans="1:8" s="1" customFormat="1" x14ac:dyDescent="0.25">
      <c r="A2988" s="5">
        <v>74</v>
      </c>
      <c r="B2988" s="19" t="s">
        <v>2024</v>
      </c>
      <c r="C2988" s="50" t="s">
        <v>1778</v>
      </c>
      <c r="D2988" s="44" t="s">
        <v>756</v>
      </c>
      <c r="E2988" s="45">
        <v>430000</v>
      </c>
      <c r="F2988" s="3"/>
      <c r="H2988" s="45">
        <v>430000</v>
      </c>
    </row>
    <row r="2989" spans="1:8" s="1" customFormat="1" x14ac:dyDescent="0.25">
      <c r="A2989" s="5">
        <v>75</v>
      </c>
      <c r="B2989" s="19" t="s">
        <v>2025</v>
      </c>
      <c r="C2989" s="50" t="s">
        <v>1779</v>
      </c>
      <c r="D2989" s="44" t="s">
        <v>756</v>
      </c>
      <c r="E2989" s="45">
        <v>430000</v>
      </c>
      <c r="F2989" s="3"/>
      <c r="H2989" s="45">
        <v>430000</v>
      </c>
    </row>
    <row r="2990" spans="1:8" s="1" customFormat="1" x14ac:dyDescent="0.25">
      <c r="A2990" s="5">
        <v>76</v>
      </c>
      <c r="B2990" s="19" t="s">
        <v>2026</v>
      </c>
      <c r="C2990" s="50" t="s">
        <v>1780</v>
      </c>
      <c r="D2990" s="44" t="s">
        <v>756</v>
      </c>
      <c r="E2990" s="45">
        <v>430000</v>
      </c>
      <c r="F2990" s="3"/>
      <c r="H2990" s="45">
        <v>430000</v>
      </c>
    </row>
    <row r="2991" spans="1:8" s="1" customFormat="1" x14ac:dyDescent="0.25">
      <c r="A2991" s="5">
        <v>77</v>
      </c>
      <c r="B2991" s="19" t="s">
        <v>2027</v>
      </c>
      <c r="C2991" s="50" t="s">
        <v>1781</v>
      </c>
      <c r="D2991" s="44" t="s">
        <v>756</v>
      </c>
      <c r="E2991" s="45">
        <v>430000</v>
      </c>
      <c r="F2991" s="3"/>
      <c r="H2991" s="45">
        <v>430000</v>
      </c>
    </row>
    <row r="2992" spans="1:8" s="1" customFormat="1" x14ac:dyDescent="0.25">
      <c r="A2992" s="5">
        <v>78</v>
      </c>
      <c r="B2992" s="19" t="s">
        <v>2028</v>
      </c>
      <c r="C2992" s="50" t="s">
        <v>1782</v>
      </c>
      <c r="D2992" s="44" t="s">
        <v>756</v>
      </c>
      <c r="E2992" s="45">
        <v>430000</v>
      </c>
      <c r="F2992" s="3"/>
      <c r="H2992" s="45">
        <v>430000</v>
      </c>
    </row>
    <row r="2993" spans="1:8" s="1" customFormat="1" x14ac:dyDescent="0.25">
      <c r="A2993" s="5">
        <v>79</v>
      </c>
      <c r="B2993" s="19" t="s">
        <v>2029</v>
      </c>
      <c r="C2993" s="50" t="s">
        <v>1783</v>
      </c>
      <c r="D2993" s="44" t="s">
        <v>756</v>
      </c>
      <c r="E2993" s="45">
        <v>430000</v>
      </c>
      <c r="F2993" s="3"/>
      <c r="H2993" s="45">
        <v>430000</v>
      </c>
    </row>
    <row r="2994" spans="1:8" s="1" customFormat="1" x14ac:dyDescent="0.25">
      <c r="A2994" s="5">
        <v>80</v>
      </c>
      <c r="B2994" s="19" t="s">
        <v>2030</v>
      </c>
      <c r="C2994" s="50" t="s">
        <v>1784</v>
      </c>
      <c r="D2994" s="44" t="s">
        <v>756</v>
      </c>
      <c r="E2994" s="45">
        <v>430000</v>
      </c>
      <c r="F2994" s="3"/>
      <c r="H2994" s="45">
        <v>430000</v>
      </c>
    </row>
    <row r="2995" spans="1:8" s="1" customFormat="1" x14ac:dyDescent="0.25">
      <c r="A2995" s="5">
        <v>81</v>
      </c>
      <c r="B2995" s="19" t="s">
        <v>2031</v>
      </c>
      <c r="C2995" s="50" t="s">
        <v>1785</v>
      </c>
      <c r="D2995" s="44" t="s">
        <v>756</v>
      </c>
      <c r="E2995" s="45">
        <v>430000</v>
      </c>
      <c r="F2995" s="3"/>
      <c r="H2995" s="45">
        <v>430000</v>
      </c>
    </row>
    <row r="2996" spans="1:8" s="1" customFormat="1" x14ac:dyDescent="0.25">
      <c r="A2996" s="5">
        <v>82</v>
      </c>
      <c r="B2996" s="19" t="s">
        <v>2032</v>
      </c>
      <c r="C2996" s="50" t="s">
        <v>1786</v>
      </c>
      <c r="D2996" s="44" t="s">
        <v>756</v>
      </c>
      <c r="E2996" s="45">
        <v>430000</v>
      </c>
      <c r="F2996" s="3"/>
      <c r="H2996" s="45">
        <v>430000</v>
      </c>
    </row>
    <row r="2997" spans="1:8" s="1" customFormat="1" x14ac:dyDescent="0.25">
      <c r="A2997" s="5">
        <v>83</v>
      </c>
      <c r="B2997" s="19" t="s">
        <v>2033</v>
      </c>
      <c r="C2997" s="50" t="s">
        <v>1787</v>
      </c>
      <c r="D2997" s="44" t="s">
        <v>756</v>
      </c>
      <c r="E2997" s="45">
        <v>430000</v>
      </c>
      <c r="F2997" s="3"/>
      <c r="H2997" s="45">
        <v>430000</v>
      </c>
    </row>
    <row r="2998" spans="1:8" s="1" customFormat="1" x14ac:dyDescent="0.25">
      <c r="A2998" s="5">
        <v>84</v>
      </c>
      <c r="B2998" s="19" t="s">
        <v>2034</v>
      </c>
      <c r="C2998" s="50" t="s">
        <v>1788</v>
      </c>
      <c r="D2998" s="44" t="s">
        <v>756</v>
      </c>
      <c r="E2998" s="45">
        <v>430000</v>
      </c>
      <c r="F2998" s="3"/>
      <c r="H2998" s="45">
        <v>430000</v>
      </c>
    </row>
    <row r="2999" spans="1:8" s="1" customFormat="1" x14ac:dyDescent="0.25">
      <c r="A2999" s="5">
        <v>85</v>
      </c>
      <c r="B2999" s="19" t="s">
        <v>2035</v>
      </c>
      <c r="C2999" s="50" t="s">
        <v>1789</v>
      </c>
      <c r="D2999" s="44" t="s">
        <v>756</v>
      </c>
      <c r="E2999" s="45">
        <v>430000</v>
      </c>
      <c r="F2999" s="3"/>
      <c r="H2999" s="45">
        <v>430000</v>
      </c>
    </row>
    <row r="3000" spans="1:8" s="1" customFormat="1" x14ac:dyDescent="0.25">
      <c r="A3000" s="5">
        <v>86</v>
      </c>
      <c r="B3000" s="19" t="s">
        <v>2036</v>
      </c>
      <c r="C3000" s="50" t="s">
        <v>1790</v>
      </c>
      <c r="D3000" s="44" t="s">
        <v>756</v>
      </c>
      <c r="E3000" s="45">
        <v>430000</v>
      </c>
      <c r="F3000" s="3"/>
      <c r="H3000" s="45">
        <v>430000</v>
      </c>
    </row>
    <row r="3001" spans="1:8" s="1" customFormat="1" x14ac:dyDescent="0.25">
      <c r="A3001" s="5">
        <v>87</v>
      </c>
      <c r="B3001" s="19" t="s">
        <v>2037</v>
      </c>
      <c r="C3001" s="50" t="s">
        <v>1791</v>
      </c>
      <c r="D3001" s="44" t="s">
        <v>756</v>
      </c>
      <c r="E3001" s="45">
        <v>430000</v>
      </c>
      <c r="F3001" s="3"/>
      <c r="H3001" s="45">
        <v>430000</v>
      </c>
    </row>
    <row r="3002" spans="1:8" s="1" customFormat="1" x14ac:dyDescent="0.25">
      <c r="A3002" s="5">
        <v>88</v>
      </c>
      <c r="B3002" s="19" t="s">
        <v>2038</v>
      </c>
      <c r="C3002" s="50" t="s">
        <v>1792</v>
      </c>
      <c r="D3002" s="44" t="s">
        <v>756</v>
      </c>
      <c r="E3002" s="45">
        <v>430000</v>
      </c>
      <c r="F3002" s="3"/>
      <c r="H3002" s="45">
        <v>430000</v>
      </c>
    </row>
    <row r="3003" spans="1:8" s="1" customFormat="1" x14ac:dyDescent="0.25">
      <c r="A3003" s="5">
        <v>89</v>
      </c>
      <c r="B3003" s="19" t="s">
        <v>2039</v>
      </c>
      <c r="C3003" s="50" t="s">
        <v>1793</v>
      </c>
      <c r="D3003" s="44" t="s">
        <v>756</v>
      </c>
      <c r="E3003" s="45">
        <v>430000</v>
      </c>
      <c r="F3003" s="3"/>
      <c r="H3003" s="45">
        <v>430000</v>
      </c>
    </row>
    <row r="3004" spans="1:8" s="1" customFormat="1" x14ac:dyDescent="0.25">
      <c r="A3004" s="5">
        <v>90</v>
      </c>
      <c r="B3004" s="19" t="s">
        <v>2040</v>
      </c>
      <c r="C3004" s="50" t="s">
        <v>1794</v>
      </c>
      <c r="D3004" s="44" t="s">
        <v>756</v>
      </c>
      <c r="E3004" s="45">
        <v>430000</v>
      </c>
      <c r="F3004" s="3"/>
      <c r="H3004" s="45">
        <v>430000</v>
      </c>
    </row>
    <row r="3005" spans="1:8" s="1" customFormat="1" x14ac:dyDescent="0.25">
      <c r="A3005" s="5">
        <v>91</v>
      </c>
      <c r="B3005" s="19" t="s">
        <v>2041</v>
      </c>
      <c r="C3005" s="50" t="s">
        <v>1795</v>
      </c>
      <c r="D3005" s="44" t="s">
        <v>756</v>
      </c>
      <c r="E3005" s="45">
        <v>430000</v>
      </c>
      <c r="F3005" s="3"/>
      <c r="H3005" s="45">
        <v>430000</v>
      </c>
    </row>
    <row r="3006" spans="1:8" s="1" customFormat="1" x14ac:dyDescent="0.25">
      <c r="A3006" s="5">
        <v>92</v>
      </c>
      <c r="B3006" s="19" t="s">
        <v>2042</v>
      </c>
      <c r="C3006" s="50" t="s">
        <v>1796</v>
      </c>
      <c r="D3006" s="44" t="s">
        <v>756</v>
      </c>
      <c r="E3006" s="45">
        <v>430000</v>
      </c>
      <c r="F3006" s="3"/>
      <c r="H3006" s="45">
        <v>430000</v>
      </c>
    </row>
    <row r="3007" spans="1:8" s="1" customFormat="1" x14ac:dyDescent="0.25">
      <c r="A3007" s="5">
        <v>93</v>
      </c>
      <c r="B3007" s="19" t="s">
        <v>2043</v>
      </c>
      <c r="C3007" s="50" t="s">
        <v>1797</v>
      </c>
      <c r="D3007" s="44" t="s">
        <v>756</v>
      </c>
      <c r="E3007" s="45">
        <v>430000</v>
      </c>
      <c r="F3007" s="3"/>
      <c r="H3007" s="45">
        <v>430000</v>
      </c>
    </row>
    <row r="3008" spans="1:8" s="1" customFormat="1" x14ac:dyDescent="0.25">
      <c r="A3008" s="5">
        <v>94</v>
      </c>
      <c r="B3008" s="19" t="s">
        <v>2044</v>
      </c>
      <c r="C3008" s="50" t="s">
        <v>1798</v>
      </c>
      <c r="D3008" s="44" t="s">
        <v>756</v>
      </c>
      <c r="E3008" s="45">
        <v>430000</v>
      </c>
      <c r="F3008" s="3"/>
      <c r="H3008" s="45">
        <v>430000</v>
      </c>
    </row>
    <row r="3009" spans="1:8" s="1" customFormat="1" x14ac:dyDescent="0.25">
      <c r="A3009" s="5">
        <v>95</v>
      </c>
      <c r="B3009" s="19" t="s">
        <v>2045</v>
      </c>
      <c r="C3009" s="50" t="s">
        <v>1799</v>
      </c>
      <c r="D3009" s="44" t="s">
        <v>756</v>
      </c>
      <c r="E3009" s="45">
        <v>430000</v>
      </c>
      <c r="F3009" s="3"/>
      <c r="H3009" s="45">
        <v>430000</v>
      </c>
    </row>
    <row r="3010" spans="1:8" s="1" customFormat="1" x14ac:dyDescent="0.25">
      <c r="A3010" s="5">
        <v>96</v>
      </c>
      <c r="B3010" s="19" t="s">
        <v>2046</v>
      </c>
      <c r="C3010" s="50" t="s">
        <v>1800</v>
      </c>
      <c r="D3010" s="44" t="s">
        <v>756</v>
      </c>
      <c r="E3010" s="45">
        <v>430000</v>
      </c>
      <c r="F3010" s="3"/>
      <c r="H3010" s="45">
        <v>430000</v>
      </c>
    </row>
    <row r="3011" spans="1:8" s="1" customFormat="1" x14ac:dyDescent="0.25">
      <c r="A3011" s="5">
        <v>97</v>
      </c>
      <c r="B3011" s="19" t="s">
        <v>2047</v>
      </c>
      <c r="C3011" s="50" t="s">
        <v>1801</v>
      </c>
      <c r="D3011" s="44" t="s">
        <v>756</v>
      </c>
      <c r="E3011" s="45">
        <v>430000</v>
      </c>
      <c r="F3011" s="3"/>
      <c r="H3011" s="45">
        <v>430000</v>
      </c>
    </row>
    <row r="3012" spans="1:8" s="1" customFormat="1" x14ac:dyDescent="0.25">
      <c r="A3012" s="5">
        <v>98</v>
      </c>
      <c r="B3012" s="19" t="s">
        <v>2048</v>
      </c>
      <c r="C3012" s="50" t="s">
        <v>1802</v>
      </c>
      <c r="D3012" s="59" t="s">
        <v>1948</v>
      </c>
      <c r="E3012" s="45">
        <v>1680000</v>
      </c>
      <c r="F3012" s="3"/>
      <c r="H3012" s="45">
        <v>1680000</v>
      </c>
    </row>
    <row r="3013" spans="1:8" s="1" customFormat="1" x14ac:dyDescent="0.25">
      <c r="A3013" s="5">
        <v>99</v>
      </c>
      <c r="B3013" s="19" t="s">
        <v>2049</v>
      </c>
      <c r="C3013" s="50" t="s">
        <v>1802</v>
      </c>
      <c r="D3013" s="59" t="s">
        <v>1949</v>
      </c>
      <c r="E3013" s="45">
        <v>840000</v>
      </c>
      <c r="F3013" s="3"/>
      <c r="H3013" s="45">
        <v>840000</v>
      </c>
    </row>
    <row r="3014" spans="1:8" s="1" customFormat="1" x14ac:dyDescent="0.25">
      <c r="A3014" s="5">
        <v>100</v>
      </c>
      <c r="B3014" s="19" t="s">
        <v>2050</v>
      </c>
      <c r="C3014" s="50" t="s">
        <v>1803</v>
      </c>
      <c r="D3014" s="44" t="s">
        <v>756</v>
      </c>
      <c r="E3014" s="45">
        <v>430000</v>
      </c>
      <c r="F3014" s="3"/>
      <c r="H3014" s="45">
        <v>430000</v>
      </c>
    </row>
    <row r="3015" spans="1:8" s="1" customFormat="1" x14ac:dyDescent="0.25">
      <c r="A3015" s="5">
        <v>101</v>
      </c>
      <c r="B3015" s="19" t="s">
        <v>2051</v>
      </c>
      <c r="C3015" s="50" t="s">
        <v>1804</v>
      </c>
      <c r="D3015" s="44" t="s">
        <v>756</v>
      </c>
      <c r="E3015" s="45">
        <v>430000</v>
      </c>
      <c r="F3015" s="3"/>
      <c r="H3015" s="45">
        <v>430000</v>
      </c>
    </row>
    <row r="3016" spans="1:8" s="1" customFormat="1" x14ac:dyDescent="0.25">
      <c r="A3016" s="5">
        <v>102</v>
      </c>
      <c r="B3016" s="19" t="s">
        <v>2052</v>
      </c>
      <c r="C3016" s="50" t="s">
        <v>1805</v>
      </c>
      <c r="D3016" s="44" t="s">
        <v>756</v>
      </c>
      <c r="E3016" s="45">
        <v>430000</v>
      </c>
      <c r="F3016" s="3"/>
      <c r="H3016" s="45">
        <v>430000</v>
      </c>
    </row>
    <row r="3017" spans="1:8" s="1" customFormat="1" x14ac:dyDescent="0.25">
      <c r="A3017" s="5">
        <v>103</v>
      </c>
      <c r="B3017" s="19" t="s">
        <v>2053</v>
      </c>
      <c r="C3017" s="50" t="s">
        <v>1806</v>
      </c>
      <c r="D3017" s="44" t="s">
        <v>756</v>
      </c>
      <c r="E3017" s="45">
        <v>430000</v>
      </c>
      <c r="F3017" s="3"/>
      <c r="H3017" s="45">
        <v>430000</v>
      </c>
    </row>
    <row r="3018" spans="1:8" s="1" customFormat="1" x14ac:dyDescent="0.25">
      <c r="A3018" s="5">
        <v>104</v>
      </c>
      <c r="B3018" s="19" t="s">
        <v>2054</v>
      </c>
      <c r="C3018" s="50" t="s">
        <v>315</v>
      </c>
      <c r="D3018" s="44" t="s">
        <v>756</v>
      </c>
      <c r="E3018" s="45">
        <v>430000</v>
      </c>
      <c r="F3018" s="3"/>
      <c r="H3018" s="45">
        <v>430000</v>
      </c>
    </row>
    <row r="3019" spans="1:8" s="1" customFormat="1" x14ac:dyDescent="0.25">
      <c r="A3019" s="5">
        <v>105</v>
      </c>
      <c r="B3019" s="19" t="s">
        <v>2055</v>
      </c>
      <c r="C3019" s="50" t="s">
        <v>1807</v>
      </c>
      <c r="D3019" s="44" t="s">
        <v>756</v>
      </c>
      <c r="E3019" s="45">
        <v>430000</v>
      </c>
      <c r="F3019" s="3"/>
      <c r="H3019" s="45">
        <v>430000</v>
      </c>
    </row>
    <row r="3020" spans="1:8" s="1" customFormat="1" x14ac:dyDescent="0.25">
      <c r="A3020" s="5">
        <v>106</v>
      </c>
      <c r="B3020" s="19" t="s">
        <v>2056</v>
      </c>
      <c r="C3020" s="50" t="s">
        <v>1808</v>
      </c>
      <c r="D3020" s="44" t="s">
        <v>756</v>
      </c>
      <c r="E3020" s="45">
        <v>430000</v>
      </c>
      <c r="F3020" s="3"/>
      <c r="H3020" s="45">
        <v>430000</v>
      </c>
    </row>
    <row r="3021" spans="1:8" s="1" customFormat="1" x14ac:dyDescent="0.25">
      <c r="A3021" s="5">
        <v>107</v>
      </c>
      <c r="B3021" s="19" t="s">
        <v>2057</v>
      </c>
      <c r="C3021" s="50" t="s">
        <v>1809</v>
      </c>
      <c r="D3021" s="44" t="s">
        <v>756</v>
      </c>
      <c r="E3021" s="45">
        <v>430000</v>
      </c>
      <c r="F3021" s="3"/>
      <c r="H3021" s="45">
        <v>430000</v>
      </c>
    </row>
    <row r="3022" spans="1:8" s="1" customFormat="1" x14ac:dyDescent="0.25">
      <c r="A3022" s="5">
        <v>108</v>
      </c>
      <c r="B3022" s="19" t="s">
        <v>2058</v>
      </c>
      <c r="C3022" s="50" t="s">
        <v>1810</v>
      </c>
      <c r="D3022" s="44" t="s">
        <v>756</v>
      </c>
      <c r="E3022" s="45">
        <v>430000</v>
      </c>
      <c r="F3022" s="3"/>
      <c r="H3022" s="45">
        <v>430000</v>
      </c>
    </row>
    <row r="3023" spans="1:8" s="1" customFormat="1" x14ac:dyDescent="0.25">
      <c r="A3023" s="5">
        <v>109</v>
      </c>
      <c r="B3023" s="19" t="s">
        <v>2059</v>
      </c>
      <c r="C3023" s="50" t="s">
        <v>1811</v>
      </c>
      <c r="D3023" s="44" t="s">
        <v>756</v>
      </c>
      <c r="E3023" s="45">
        <v>430000</v>
      </c>
      <c r="F3023" s="3"/>
      <c r="H3023" s="45">
        <v>430000</v>
      </c>
    </row>
    <row r="3024" spans="1:8" s="1" customFormat="1" x14ac:dyDescent="0.25">
      <c r="A3024" s="5">
        <v>110</v>
      </c>
      <c r="B3024" s="19" t="s">
        <v>2060</v>
      </c>
      <c r="C3024" s="50" t="s">
        <v>1812</v>
      </c>
      <c r="D3024" s="44" t="s">
        <v>756</v>
      </c>
      <c r="E3024" s="45">
        <v>430000</v>
      </c>
      <c r="F3024" s="3"/>
      <c r="H3024" s="45">
        <v>430000</v>
      </c>
    </row>
    <row r="3025" spans="1:8" s="1" customFormat="1" x14ac:dyDescent="0.25">
      <c r="A3025" s="5">
        <v>111</v>
      </c>
      <c r="B3025" s="19" t="s">
        <v>2061</v>
      </c>
      <c r="C3025" s="50" t="s">
        <v>1813</v>
      </c>
      <c r="D3025" s="44" t="s">
        <v>756</v>
      </c>
      <c r="E3025" s="45">
        <v>430000</v>
      </c>
      <c r="F3025" s="3"/>
      <c r="H3025" s="45">
        <v>430000</v>
      </c>
    </row>
    <row r="3026" spans="1:8" s="1" customFormat="1" x14ac:dyDescent="0.25">
      <c r="A3026" s="5">
        <v>112</v>
      </c>
      <c r="B3026" s="19" t="s">
        <v>2062</v>
      </c>
      <c r="C3026" s="50" t="s">
        <v>1814</v>
      </c>
      <c r="D3026" s="44" t="s">
        <v>756</v>
      </c>
      <c r="E3026" s="45">
        <v>430000</v>
      </c>
      <c r="F3026" s="3"/>
      <c r="H3026" s="45">
        <v>430000</v>
      </c>
    </row>
    <row r="3027" spans="1:8" s="1" customFormat="1" x14ac:dyDescent="0.25">
      <c r="A3027" s="5">
        <v>113</v>
      </c>
      <c r="B3027" s="19" t="s">
        <v>2063</v>
      </c>
      <c r="C3027" s="50" t="s">
        <v>1815</v>
      </c>
      <c r="D3027" s="44" t="s">
        <v>756</v>
      </c>
      <c r="E3027" s="45">
        <v>430000</v>
      </c>
      <c r="F3027" s="3"/>
      <c r="H3027" s="45">
        <v>430000</v>
      </c>
    </row>
    <row r="3028" spans="1:8" s="1" customFormat="1" x14ac:dyDescent="0.25">
      <c r="A3028" s="5">
        <v>114</v>
      </c>
      <c r="B3028" s="19" t="s">
        <v>2064</v>
      </c>
      <c r="C3028" s="50" t="s">
        <v>1816</v>
      </c>
      <c r="D3028" s="44" t="s">
        <v>756</v>
      </c>
      <c r="E3028" s="45">
        <v>430000</v>
      </c>
      <c r="F3028" s="3"/>
      <c r="H3028" s="45">
        <v>430000</v>
      </c>
    </row>
    <row r="3029" spans="1:8" s="1" customFormat="1" x14ac:dyDescent="0.25">
      <c r="A3029" s="5">
        <v>115</v>
      </c>
      <c r="B3029" s="19" t="s">
        <v>2065</v>
      </c>
      <c r="C3029" s="50" t="s">
        <v>1817</v>
      </c>
      <c r="D3029" s="44" t="s">
        <v>756</v>
      </c>
      <c r="E3029" s="45">
        <v>430000</v>
      </c>
      <c r="F3029" s="3"/>
      <c r="H3029" s="45">
        <v>430000</v>
      </c>
    </row>
    <row r="3030" spans="1:8" s="1" customFormat="1" x14ac:dyDescent="0.25">
      <c r="A3030" s="5">
        <v>116</v>
      </c>
      <c r="B3030" s="19" t="s">
        <v>2066</v>
      </c>
      <c r="C3030" s="50" t="s">
        <v>1818</v>
      </c>
      <c r="D3030" s="44" t="s">
        <v>756</v>
      </c>
      <c r="E3030" s="45">
        <v>430000</v>
      </c>
      <c r="F3030" s="3"/>
      <c r="H3030" s="45">
        <v>430000</v>
      </c>
    </row>
    <row r="3031" spans="1:8" s="1" customFormat="1" x14ac:dyDescent="0.25">
      <c r="A3031" s="5">
        <v>117</v>
      </c>
      <c r="B3031" s="19" t="s">
        <v>2067</v>
      </c>
      <c r="C3031" s="50" t="s">
        <v>1819</v>
      </c>
      <c r="D3031" s="44" t="s">
        <v>756</v>
      </c>
      <c r="E3031" s="45">
        <v>430000</v>
      </c>
      <c r="F3031" s="3"/>
      <c r="H3031" s="45">
        <v>430000</v>
      </c>
    </row>
    <row r="3032" spans="1:8" s="1" customFormat="1" x14ac:dyDescent="0.25">
      <c r="A3032" s="5">
        <v>118</v>
      </c>
      <c r="B3032" s="19" t="s">
        <v>2068</v>
      </c>
      <c r="C3032" s="50" t="s">
        <v>1820</v>
      </c>
      <c r="D3032" s="44" t="s">
        <v>756</v>
      </c>
      <c r="E3032" s="45">
        <v>430000</v>
      </c>
      <c r="F3032" s="3"/>
      <c r="H3032" s="45">
        <v>430000</v>
      </c>
    </row>
    <row r="3033" spans="1:8" s="1" customFormat="1" x14ac:dyDescent="0.25">
      <c r="A3033" s="5">
        <v>119</v>
      </c>
      <c r="B3033" s="19" t="s">
        <v>2069</v>
      </c>
      <c r="C3033" s="50" t="s">
        <v>1821</v>
      </c>
      <c r="D3033" s="44" t="s">
        <v>756</v>
      </c>
      <c r="E3033" s="45">
        <v>430000</v>
      </c>
      <c r="F3033" s="3"/>
      <c r="H3033" s="45">
        <v>430000</v>
      </c>
    </row>
    <row r="3034" spans="1:8" s="1" customFormat="1" x14ac:dyDescent="0.25">
      <c r="A3034" s="5">
        <v>120</v>
      </c>
      <c r="B3034" s="19" t="s">
        <v>2070</v>
      </c>
      <c r="C3034" s="50" t="s">
        <v>1822</v>
      </c>
      <c r="D3034" s="44" t="s">
        <v>756</v>
      </c>
      <c r="E3034" s="45">
        <v>430000</v>
      </c>
      <c r="F3034" s="3"/>
      <c r="H3034" s="45">
        <v>430000</v>
      </c>
    </row>
    <row r="3035" spans="1:8" s="1" customFormat="1" x14ac:dyDescent="0.25">
      <c r="A3035" s="5">
        <v>121</v>
      </c>
      <c r="B3035" s="19" t="s">
        <v>2071</v>
      </c>
      <c r="C3035" s="50" t="s">
        <v>1823</v>
      </c>
      <c r="D3035" s="44" t="s">
        <v>756</v>
      </c>
      <c r="E3035" s="45">
        <v>430000</v>
      </c>
      <c r="F3035" s="3"/>
      <c r="H3035" s="45">
        <v>430000</v>
      </c>
    </row>
    <row r="3036" spans="1:8" s="1" customFormat="1" x14ac:dyDescent="0.25">
      <c r="A3036" s="5">
        <v>122</v>
      </c>
      <c r="B3036" s="19" t="s">
        <v>2072</v>
      </c>
      <c r="C3036" s="50" t="s">
        <v>1824</v>
      </c>
      <c r="D3036" s="44" t="s">
        <v>756</v>
      </c>
      <c r="E3036" s="45">
        <v>430000</v>
      </c>
      <c r="F3036" s="3"/>
      <c r="H3036" s="45">
        <v>430000</v>
      </c>
    </row>
    <row r="3037" spans="1:8" s="1" customFormat="1" x14ac:dyDescent="0.25">
      <c r="A3037" s="5">
        <v>123</v>
      </c>
      <c r="B3037" s="19" t="s">
        <v>2073</v>
      </c>
      <c r="C3037" s="50" t="s">
        <v>1825</v>
      </c>
      <c r="D3037" s="44" t="s">
        <v>756</v>
      </c>
      <c r="E3037" s="45">
        <v>430000</v>
      </c>
      <c r="F3037" s="3"/>
      <c r="H3037" s="45">
        <v>430000</v>
      </c>
    </row>
    <row r="3038" spans="1:8" s="1" customFormat="1" x14ac:dyDescent="0.25">
      <c r="A3038" s="5">
        <v>124</v>
      </c>
      <c r="B3038" s="19" t="s">
        <v>2074</v>
      </c>
      <c r="C3038" s="50" t="s">
        <v>1826</v>
      </c>
      <c r="D3038" s="44" t="s">
        <v>756</v>
      </c>
      <c r="E3038" s="45">
        <v>430000</v>
      </c>
      <c r="F3038" s="3"/>
      <c r="H3038" s="45">
        <v>430000</v>
      </c>
    </row>
    <row r="3039" spans="1:8" s="1" customFormat="1" x14ac:dyDescent="0.25">
      <c r="A3039" s="5">
        <v>125</v>
      </c>
      <c r="B3039" s="19" t="s">
        <v>2075</v>
      </c>
      <c r="C3039" s="50" t="s">
        <v>1827</v>
      </c>
      <c r="D3039" s="44" t="s">
        <v>756</v>
      </c>
      <c r="E3039" s="45">
        <v>430000</v>
      </c>
      <c r="F3039" s="3"/>
      <c r="H3039" s="45">
        <v>430000</v>
      </c>
    </row>
    <row r="3040" spans="1:8" s="1" customFormat="1" x14ac:dyDescent="0.25">
      <c r="A3040" s="5">
        <v>126</v>
      </c>
      <c r="B3040" s="19" t="s">
        <v>2076</v>
      </c>
      <c r="C3040" s="50" t="s">
        <v>1828</v>
      </c>
      <c r="D3040" s="44" t="s">
        <v>756</v>
      </c>
      <c r="E3040" s="45">
        <v>430000</v>
      </c>
      <c r="F3040" s="3"/>
      <c r="H3040" s="45">
        <v>430000</v>
      </c>
    </row>
    <row r="3041" spans="1:8" s="1" customFormat="1" x14ac:dyDescent="0.25">
      <c r="A3041" s="5">
        <v>127</v>
      </c>
      <c r="B3041" s="19" t="s">
        <v>2077</v>
      </c>
      <c r="C3041" s="50" t="s">
        <v>1829</v>
      </c>
      <c r="D3041" s="44" t="s">
        <v>756</v>
      </c>
      <c r="E3041" s="45">
        <v>430000</v>
      </c>
      <c r="F3041" s="3"/>
      <c r="H3041" s="45">
        <v>430000</v>
      </c>
    </row>
    <row r="3042" spans="1:8" s="1" customFormat="1" x14ac:dyDescent="0.25">
      <c r="A3042" s="5">
        <v>128</v>
      </c>
      <c r="B3042" s="19" t="s">
        <v>2078</v>
      </c>
      <c r="C3042" s="50" t="s">
        <v>1830</v>
      </c>
      <c r="D3042" s="44" t="s">
        <v>756</v>
      </c>
      <c r="E3042" s="45">
        <v>430000</v>
      </c>
      <c r="F3042" s="3"/>
      <c r="H3042" s="45">
        <v>430000</v>
      </c>
    </row>
    <row r="3043" spans="1:8" s="1" customFormat="1" x14ac:dyDescent="0.25">
      <c r="A3043" s="5">
        <v>129</v>
      </c>
      <c r="B3043" s="19" t="s">
        <v>2079</v>
      </c>
      <c r="C3043" s="50" t="s">
        <v>1831</v>
      </c>
      <c r="D3043" s="44" t="s">
        <v>756</v>
      </c>
      <c r="E3043" s="45">
        <v>430000</v>
      </c>
      <c r="F3043" s="3"/>
      <c r="H3043" s="45">
        <v>430000</v>
      </c>
    </row>
    <row r="3044" spans="1:8" s="1" customFormat="1" x14ac:dyDescent="0.25">
      <c r="A3044" s="5">
        <v>130</v>
      </c>
      <c r="B3044" s="19" t="s">
        <v>2080</v>
      </c>
      <c r="C3044" s="50" t="s">
        <v>1832</v>
      </c>
      <c r="D3044" s="44" t="s">
        <v>756</v>
      </c>
      <c r="E3044" s="45">
        <v>430000</v>
      </c>
      <c r="F3044" s="3"/>
      <c r="H3044" s="45">
        <v>430000</v>
      </c>
    </row>
    <row r="3045" spans="1:8" s="1" customFormat="1" x14ac:dyDescent="0.25">
      <c r="A3045" s="5">
        <v>131</v>
      </c>
      <c r="B3045" s="19" t="s">
        <v>2081</v>
      </c>
      <c r="C3045" s="50" t="s">
        <v>1833</v>
      </c>
      <c r="D3045" s="44" t="s">
        <v>1950</v>
      </c>
      <c r="E3045" s="45">
        <v>640000</v>
      </c>
      <c r="F3045" s="3"/>
      <c r="H3045" s="45">
        <v>640000</v>
      </c>
    </row>
    <row r="3046" spans="1:8" s="1" customFormat="1" x14ac:dyDescent="0.25">
      <c r="A3046" s="5">
        <v>132</v>
      </c>
      <c r="B3046" s="19" t="s">
        <v>2082</v>
      </c>
      <c r="C3046" s="50" t="s">
        <v>1834</v>
      </c>
      <c r="D3046" s="44" t="s">
        <v>756</v>
      </c>
      <c r="E3046" s="45">
        <v>430000</v>
      </c>
      <c r="F3046" s="3"/>
      <c r="H3046" s="45">
        <v>430000</v>
      </c>
    </row>
    <row r="3047" spans="1:8" s="1" customFormat="1" x14ac:dyDescent="0.25">
      <c r="A3047" s="5">
        <v>133</v>
      </c>
      <c r="B3047" s="19" t="s">
        <v>2083</v>
      </c>
      <c r="C3047" s="50" t="s">
        <v>1835</v>
      </c>
      <c r="D3047" s="44" t="s">
        <v>756</v>
      </c>
      <c r="E3047" s="45">
        <v>430000</v>
      </c>
      <c r="F3047" s="3"/>
      <c r="H3047" s="45">
        <v>430000</v>
      </c>
    </row>
    <row r="3048" spans="1:8" s="1" customFormat="1" x14ac:dyDescent="0.25">
      <c r="A3048" s="5">
        <v>134</v>
      </c>
      <c r="B3048" s="19" t="s">
        <v>2084</v>
      </c>
      <c r="C3048" s="50" t="s">
        <v>1836</v>
      </c>
      <c r="D3048" s="44" t="s">
        <v>756</v>
      </c>
      <c r="E3048" s="45">
        <v>430000</v>
      </c>
      <c r="F3048" s="3"/>
      <c r="H3048" s="45">
        <v>430000</v>
      </c>
    </row>
    <row r="3049" spans="1:8" s="1" customFormat="1" x14ac:dyDescent="0.25">
      <c r="A3049" s="5">
        <v>135</v>
      </c>
      <c r="B3049" s="19" t="s">
        <v>2085</v>
      </c>
      <c r="C3049" s="50" t="s">
        <v>1837</v>
      </c>
      <c r="D3049" s="44" t="s">
        <v>756</v>
      </c>
      <c r="E3049" s="45">
        <v>430000</v>
      </c>
      <c r="F3049" s="3"/>
      <c r="H3049" s="45">
        <v>430000</v>
      </c>
    </row>
    <row r="3050" spans="1:8" s="1" customFormat="1" x14ac:dyDescent="0.25">
      <c r="A3050" s="5">
        <v>136</v>
      </c>
      <c r="B3050" s="19" t="s">
        <v>2086</v>
      </c>
      <c r="C3050" s="50" t="s">
        <v>1838</v>
      </c>
      <c r="D3050" s="44" t="s">
        <v>756</v>
      </c>
      <c r="E3050" s="45">
        <v>430000</v>
      </c>
      <c r="F3050" s="3"/>
      <c r="H3050" s="45">
        <v>430000</v>
      </c>
    </row>
    <row r="3051" spans="1:8" s="1" customFormat="1" x14ac:dyDescent="0.25">
      <c r="A3051" s="5">
        <v>137</v>
      </c>
      <c r="B3051" s="19" t="s">
        <v>2087</v>
      </c>
      <c r="C3051" s="50" t="s">
        <v>1839</v>
      </c>
      <c r="D3051" s="44" t="s">
        <v>756</v>
      </c>
      <c r="E3051" s="45">
        <v>430000</v>
      </c>
      <c r="F3051" s="3"/>
      <c r="H3051" s="45">
        <v>430000</v>
      </c>
    </row>
    <row r="3052" spans="1:8" s="1" customFormat="1" x14ac:dyDescent="0.25">
      <c r="A3052" s="5">
        <v>138</v>
      </c>
      <c r="B3052" s="19" t="s">
        <v>2088</v>
      </c>
      <c r="C3052" s="50" t="s">
        <v>1840</v>
      </c>
      <c r="D3052" s="44" t="s">
        <v>756</v>
      </c>
      <c r="E3052" s="45">
        <v>430000</v>
      </c>
      <c r="F3052" s="3"/>
      <c r="H3052" s="45">
        <v>430000</v>
      </c>
    </row>
    <row r="3053" spans="1:8" s="1" customFormat="1" x14ac:dyDescent="0.25">
      <c r="A3053" s="5">
        <v>139</v>
      </c>
      <c r="B3053" s="19" t="s">
        <v>2089</v>
      </c>
      <c r="C3053" s="50" t="s">
        <v>1841</v>
      </c>
      <c r="D3053" s="44" t="s">
        <v>756</v>
      </c>
      <c r="E3053" s="45">
        <v>430000</v>
      </c>
      <c r="F3053" s="3"/>
      <c r="H3053" s="45">
        <v>430000</v>
      </c>
    </row>
    <row r="3054" spans="1:8" s="1" customFormat="1" x14ac:dyDescent="0.25">
      <c r="A3054" s="5">
        <v>140</v>
      </c>
      <c r="B3054" s="19" t="s">
        <v>2090</v>
      </c>
      <c r="C3054" s="50" t="s">
        <v>1842</v>
      </c>
      <c r="D3054" s="44" t="s">
        <v>756</v>
      </c>
      <c r="E3054" s="45">
        <v>430000</v>
      </c>
      <c r="F3054" s="3"/>
      <c r="H3054" s="45">
        <v>430000</v>
      </c>
    </row>
    <row r="3055" spans="1:8" s="1" customFormat="1" x14ac:dyDescent="0.25">
      <c r="A3055" s="5">
        <v>141</v>
      </c>
      <c r="B3055" s="19" t="s">
        <v>2091</v>
      </c>
      <c r="C3055" s="50" t="s">
        <v>1843</v>
      </c>
      <c r="D3055" s="44" t="s">
        <v>756</v>
      </c>
      <c r="E3055" s="45">
        <v>430000</v>
      </c>
      <c r="F3055" s="3"/>
      <c r="H3055" s="45">
        <v>430000</v>
      </c>
    </row>
    <row r="3056" spans="1:8" s="1" customFormat="1" x14ac:dyDescent="0.25">
      <c r="A3056" s="5">
        <v>142</v>
      </c>
      <c r="B3056" s="19" t="s">
        <v>2092</v>
      </c>
      <c r="C3056" s="50" t="s">
        <v>1581</v>
      </c>
      <c r="D3056" s="44" t="s">
        <v>750</v>
      </c>
      <c r="E3056" s="45">
        <v>400000</v>
      </c>
      <c r="F3056" s="3"/>
      <c r="G3056" s="45">
        <v>400000</v>
      </c>
    </row>
    <row r="3057" spans="1:7" s="1" customFormat="1" x14ac:dyDescent="0.25">
      <c r="A3057" s="5">
        <v>143</v>
      </c>
      <c r="B3057" s="19" t="s">
        <v>2093</v>
      </c>
      <c r="C3057" s="50" t="s">
        <v>1844</v>
      </c>
      <c r="D3057" s="44" t="s">
        <v>750</v>
      </c>
      <c r="E3057" s="45">
        <v>400000</v>
      </c>
      <c r="F3057" s="3"/>
      <c r="G3057" s="45">
        <v>400000</v>
      </c>
    </row>
    <row r="3058" spans="1:7" s="1" customFormat="1" x14ac:dyDescent="0.25">
      <c r="A3058" s="5">
        <v>144</v>
      </c>
      <c r="B3058" s="19" t="s">
        <v>2094</v>
      </c>
      <c r="C3058" s="50" t="s">
        <v>1845</v>
      </c>
      <c r="D3058" s="44" t="s">
        <v>756</v>
      </c>
      <c r="E3058" s="45">
        <v>430000</v>
      </c>
      <c r="F3058" s="3"/>
      <c r="G3058" s="45">
        <v>430000</v>
      </c>
    </row>
    <row r="3059" spans="1:7" s="1" customFormat="1" x14ac:dyDescent="0.25">
      <c r="A3059" s="5">
        <v>145</v>
      </c>
      <c r="B3059" s="19" t="s">
        <v>2095</v>
      </c>
      <c r="C3059" s="50" t="s">
        <v>1846</v>
      </c>
      <c r="D3059" s="44" t="s">
        <v>756</v>
      </c>
      <c r="E3059" s="45">
        <v>430000</v>
      </c>
      <c r="F3059" s="3"/>
      <c r="G3059" s="45">
        <v>430000</v>
      </c>
    </row>
    <row r="3060" spans="1:7" s="1" customFormat="1" x14ac:dyDescent="0.25">
      <c r="A3060" s="5">
        <v>146</v>
      </c>
      <c r="B3060" s="19" t="s">
        <v>2096</v>
      </c>
      <c r="C3060" s="50" t="s">
        <v>1847</v>
      </c>
      <c r="D3060" s="44" t="s">
        <v>756</v>
      </c>
      <c r="E3060" s="45">
        <v>430000</v>
      </c>
      <c r="F3060" s="3"/>
      <c r="G3060" s="45">
        <v>430000</v>
      </c>
    </row>
    <row r="3061" spans="1:7" s="1" customFormat="1" x14ac:dyDescent="0.25">
      <c r="A3061" s="5">
        <v>147</v>
      </c>
      <c r="B3061" s="19" t="s">
        <v>2097</v>
      </c>
      <c r="C3061" s="50" t="s">
        <v>93</v>
      </c>
      <c r="D3061" s="44" t="s">
        <v>756</v>
      </c>
      <c r="E3061" s="45">
        <v>430000</v>
      </c>
      <c r="F3061" s="3"/>
      <c r="G3061" s="45">
        <v>430000</v>
      </c>
    </row>
    <row r="3062" spans="1:7" s="1" customFormat="1" x14ac:dyDescent="0.25">
      <c r="A3062" s="5">
        <v>148</v>
      </c>
      <c r="B3062" s="19" t="s">
        <v>2098</v>
      </c>
      <c r="C3062" s="50" t="s">
        <v>1848</v>
      </c>
      <c r="D3062" s="44" t="s">
        <v>750</v>
      </c>
      <c r="E3062" s="45">
        <v>400000</v>
      </c>
      <c r="F3062" s="3"/>
      <c r="G3062" s="45">
        <v>400000</v>
      </c>
    </row>
    <row r="3063" spans="1:7" s="1" customFormat="1" x14ac:dyDescent="0.25">
      <c r="A3063" s="5">
        <v>149</v>
      </c>
      <c r="B3063" s="19" t="s">
        <v>2099</v>
      </c>
      <c r="C3063" s="50" t="s">
        <v>1849</v>
      </c>
      <c r="D3063" s="44" t="s">
        <v>750</v>
      </c>
      <c r="E3063" s="45">
        <v>400000</v>
      </c>
      <c r="F3063" s="3"/>
      <c r="G3063" s="45">
        <v>400000</v>
      </c>
    </row>
    <row r="3064" spans="1:7" s="1" customFormat="1" x14ac:dyDescent="0.25">
      <c r="A3064" s="5">
        <v>150</v>
      </c>
      <c r="B3064" s="19" t="s">
        <v>2100</v>
      </c>
      <c r="C3064" s="50" t="s">
        <v>1850</v>
      </c>
      <c r="D3064" s="44" t="s">
        <v>750</v>
      </c>
      <c r="E3064" s="45">
        <v>400000</v>
      </c>
      <c r="F3064" s="3"/>
      <c r="G3064" s="45">
        <v>400000</v>
      </c>
    </row>
    <row r="3065" spans="1:7" s="1" customFormat="1" x14ac:dyDescent="0.25">
      <c r="A3065" s="5">
        <v>151</v>
      </c>
      <c r="B3065" s="19" t="s">
        <v>2101</v>
      </c>
      <c r="C3065" s="50" t="s">
        <v>1851</v>
      </c>
      <c r="D3065" s="44" t="s">
        <v>750</v>
      </c>
      <c r="E3065" s="45">
        <v>400000</v>
      </c>
      <c r="F3065" s="3"/>
      <c r="G3065" s="45">
        <v>400000</v>
      </c>
    </row>
    <row r="3066" spans="1:7" s="1" customFormat="1" x14ac:dyDescent="0.25">
      <c r="A3066" s="5">
        <v>152</v>
      </c>
      <c r="B3066" s="19" t="s">
        <v>2102</v>
      </c>
      <c r="C3066" s="50" t="s">
        <v>1852</v>
      </c>
      <c r="D3066" s="44" t="s">
        <v>750</v>
      </c>
      <c r="E3066" s="45">
        <v>400000</v>
      </c>
      <c r="F3066" s="3"/>
      <c r="G3066" s="45">
        <v>400000</v>
      </c>
    </row>
    <row r="3067" spans="1:7" s="1" customFormat="1" x14ac:dyDescent="0.25">
      <c r="A3067" s="5">
        <v>153</v>
      </c>
      <c r="B3067" s="19" t="s">
        <v>2103</v>
      </c>
      <c r="C3067" s="50" t="s">
        <v>1853</v>
      </c>
      <c r="D3067" s="44" t="s">
        <v>1680</v>
      </c>
      <c r="E3067" s="45">
        <v>370000</v>
      </c>
      <c r="F3067" s="3"/>
      <c r="G3067" s="45">
        <v>370000</v>
      </c>
    </row>
    <row r="3068" spans="1:7" s="1" customFormat="1" x14ac:dyDescent="0.25">
      <c r="A3068" s="5">
        <v>154</v>
      </c>
      <c r="B3068" s="19" t="s">
        <v>2104</v>
      </c>
      <c r="C3068" s="50" t="s">
        <v>1854</v>
      </c>
      <c r="D3068" s="44" t="s">
        <v>1680</v>
      </c>
      <c r="E3068" s="45">
        <v>370000</v>
      </c>
      <c r="F3068" s="3"/>
      <c r="G3068" s="45">
        <v>370000</v>
      </c>
    </row>
    <row r="3069" spans="1:7" s="1" customFormat="1" x14ac:dyDescent="0.25">
      <c r="A3069" s="5">
        <v>155</v>
      </c>
      <c r="B3069" s="19" t="s">
        <v>2105</v>
      </c>
      <c r="C3069" s="50" t="s">
        <v>1855</v>
      </c>
      <c r="D3069" s="44" t="s">
        <v>756</v>
      </c>
      <c r="E3069" s="45">
        <v>430000</v>
      </c>
      <c r="F3069" s="3"/>
      <c r="G3069" s="45">
        <v>430000</v>
      </c>
    </row>
    <row r="3070" spans="1:7" s="1" customFormat="1" x14ac:dyDescent="0.25">
      <c r="A3070" s="5">
        <v>156</v>
      </c>
      <c r="B3070" s="19" t="s">
        <v>2106</v>
      </c>
      <c r="C3070" s="50" t="s">
        <v>1856</v>
      </c>
      <c r="D3070" s="44" t="s">
        <v>756</v>
      </c>
      <c r="E3070" s="45">
        <v>430000</v>
      </c>
      <c r="F3070" s="3"/>
      <c r="G3070" s="45">
        <v>430000</v>
      </c>
    </row>
    <row r="3071" spans="1:7" s="1" customFormat="1" x14ac:dyDescent="0.25">
      <c r="A3071" s="5">
        <v>157</v>
      </c>
      <c r="B3071" s="19" t="s">
        <v>2107</v>
      </c>
      <c r="C3071" s="50" t="s">
        <v>1857</v>
      </c>
      <c r="D3071" s="44" t="s">
        <v>756</v>
      </c>
      <c r="E3071" s="45">
        <v>430000</v>
      </c>
      <c r="F3071" s="3"/>
      <c r="G3071" s="45">
        <v>430000</v>
      </c>
    </row>
    <row r="3072" spans="1:7" s="1" customFormat="1" x14ac:dyDescent="0.25">
      <c r="A3072" s="5">
        <v>158</v>
      </c>
      <c r="B3072" s="19" t="s">
        <v>2108</v>
      </c>
      <c r="C3072" s="50" t="s">
        <v>1858</v>
      </c>
      <c r="D3072" s="44" t="s">
        <v>756</v>
      </c>
      <c r="E3072" s="45">
        <v>430000</v>
      </c>
      <c r="F3072" s="3"/>
      <c r="G3072" s="45">
        <v>430000</v>
      </c>
    </row>
    <row r="3073" spans="1:7" s="1" customFormat="1" x14ac:dyDescent="0.25">
      <c r="A3073" s="5">
        <v>159</v>
      </c>
      <c r="B3073" s="19" t="s">
        <v>2109</v>
      </c>
      <c r="C3073" s="50" t="s">
        <v>1859</v>
      </c>
      <c r="D3073" s="44" t="s">
        <v>756</v>
      </c>
      <c r="E3073" s="45">
        <v>430000</v>
      </c>
      <c r="F3073" s="3"/>
      <c r="G3073" s="45">
        <v>430000</v>
      </c>
    </row>
    <row r="3074" spans="1:7" s="1" customFormat="1" x14ac:dyDescent="0.25">
      <c r="A3074" s="5">
        <v>160</v>
      </c>
      <c r="B3074" s="19" t="s">
        <v>2110</v>
      </c>
      <c r="C3074" s="50" t="s">
        <v>1860</v>
      </c>
      <c r="D3074" s="44" t="s">
        <v>756</v>
      </c>
      <c r="E3074" s="45">
        <v>430000</v>
      </c>
      <c r="F3074" s="3"/>
      <c r="G3074" s="45">
        <v>430000</v>
      </c>
    </row>
    <row r="3075" spans="1:7" s="1" customFormat="1" x14ac:dyDescent="0.25">
      <c r="A3075" s="5">
        <v>161</v>
      </c>
      <c r="B3075" s="19" t="s">
        <v>2111</v>
      </c>
      <c r="C3075" s="50" t="s">
        <v>1861</v>
      </c>
      <c r="D3075" s="44" t="s">
        <v>756</v>
      </c>
      <c r="E3075" s="45">
        <v>430000</v>
      </c>
      <c r="F3075" s="3"/>
      <c r="G3075" s="45">
        <v>430000</v>
      </c>
    </row>
    <row r="3076" spans="1:7" s="1" customFormat="1" x14ac:dyDescent="0.25">
      <c r="A3076" s="5">
        <v>162</v>
      </c>
      <c r="B3076" s="19" t="s">
        <v>2112</v>
      </c>
      <c r="C3076" s="50" t="s">
        <v>1862</v>
      </c>
      <c r="D3076" s="44" t="s">
        <v>756</v>
      </c>
      <c r="E3076" s="45">
        <v>430000</v>
      </c>
      <c r="F3076" s="3"/>
      <c r="G3076" s="45">
        <v>430000</v>
      </c>
    </row>
    <row r="3077" spans="1:7" s="1" customFormat="1" x14ac:dyDescent="0.25">
      <c r="A3077" s="5">
        <v>163</v>
      </c>
      <c r="B3077" s="19" t="s">
        <v>2113</v>
      </c>
      <c r="C3077" s="50" t="s">
        <v>1863</v>
      </c>
      <c r="D3077" s="44" t="s">
        <v>756</v>
      </c>
      <c r="E3077" s="45">
        <v>430000</v>
      </c>
      <c r="F3077" s="3"/>
      <c r="G3077" s="45">
        <v>430000</v>
      </c>
    </row>
    <row r="3078" spans="1:7" s="1" customFormat="1" x14ac:dyDescent="0.25">
      <c r="A3078" s="5">
        <v>164</v>
      </c>
      <c r="B3078" s="19" t="s">
        <v>2114</v>
      </c>
      <c r="C3078" s="50" t="s">
        <v>1864</v>
      </c>
      <c r="D3078" s="44" t="s">
        <v>756</v>
      </c>
      <c r="E3078" s="45">
        <v>430000</v>
      </c>
      <c r="F3078" s="3"/>
      <c r="G3078" s="45">
        <v>430000</v>
      </c>
    </row>
    <row r="3079" spans="1:7" s="1" customFormat="1" x14ac:dyDescent="0.25">
      <c r="A3079" s="5">
        <v>165</v>
      </c>
      <c r="B3079" s="19" t="s">
        <v>2115</v>
      </c>
      <c r="C3079" s="50" t="s">
        <v>1865</v>
      </c>
      <c r="D3079" s="44" t="s">
        <v>756</v>
      </c>
      <c r="E3079" s="45">
        <v>430000</v>
      </c>
      <c r="F3079" s="3"/>
      <c r="G3079" s="45">
        <v>430000</v>
      </c>
    </row>
    <row r="3080" spans="1:7" s="1" customFormat="1" x14ac:dyDescent="0.25">
      <c r="A3080" s="5">
        <v>166</v>
      </c>
      <c r="B3080" s="19" t="s">
        <v>2116</v>
      </c>
      <c r="C3080" s="50" t="s">
        <v>1845</v>
      </c>
      <c r="D3080" s="44" t="s">
        <v>1682</v>
      </c>
      <c r="E3080" s="45">
        <v>480000</v>
      </c>
      <c r="F3080" s="3"/>
      <c r="G3080" s="45">
        <v>480000</v>
      </c>
    </row>
    <row r="3081" spans="1:7" s="1" customFormat="1" x14ac:dyDescent="0.25">
      <c r="A3081" s="5">
        <v>167</v>
      </c>
      <c r="B3081" s="19" t="s">
        <v>2117</v>
      </c>
      <c r="C3081" s="50" t="s">
        <v>1866</v>
      </c>
      <c r="D3081" s="44" t="s">
        <v>1680</v>
      </c>
      <c r="E3081" s="45">
        <v>370000</v>
      </c>
      <c r="F3081" s="3"/>
      <c r="G3081" s="45">
        <v>370000</v>
      </c>
    </row>
    <row r="3082" spans="1:7" s="1" customFormat="1" x14ac:dyDescent="0.25">
      <c r="A3082" s="5">
        <v>168</v>
      </c>
      <c r="B3082" s="19" t="s">
        <v>2118</v>
      </c>
      <c r="C3082" s="50" t="s">
        <v>1867</v>
      </c>
      <c r="D3082" s="44" t="s">
        <v>756</v>
      </c>
      <c r="E3082" s="45">
        <v>430000</v>
      </c>
      <c r="F3082" s="3"/>
      <c r="G3082" s="45">
        <v>430000</v>
      </c>
    </row>
    <row r="3083" spans="1:7" s="1" customFormat="1" x14ac:dyDescent="0.25">
      <c r="A3083" s="5">
        <v>169</v>
      </c>
      <c r="B3083" s="19" t="s">
        <v>2119</v>
      </c>
      <c r="C3083" s="50" t="s">
        <v>1868</v>
      </c>
      <c r="D3083" s="44" t="s">
        <v>756</v>
      </c>
      <c r="E3083" s="45">
        <v>430000</v>
      </c>
      <c r="F3083" s="3"/>
      <c r="G3083" s="45">
        <v>430000</v>
      </c>
    </row>
    <row r="3084" spans="1:7" s="1" customFormat="1" x14ac:dyDescent="0.25">
      <c r="A3084" s="5">
        <v>170</v>
      </c>
      <c r="B3084" s="19" t="s">
        <v>2120</v>
      </c>
      <c r="C3084" s="50" t="s">
        <v>1654</v>
      </c>
      <c r="D3084" s="44" t="s">
        <v>756</v>
      </c>
      <c r="E3084" s="45">
        <v>430000</v>
      </c>
      <c r="F3084" s="3"/>
      <c r="G3084" s="45">
        <v>430000</v>
      </c>
    </row>
    <row r="3085" spans="1:7" s="1" customFormat="1" x14ac:dyDescent="0.25">
      <c r="A3085" s="5">
        <v>171</v>
      </c>
      <c r="B3085" s="19" t="s">
        <v>2121</v>
      </c>
      <c r="C3085" s="50" t="s">
        <v>1869</v>
      </c>
      <c r="D3085" s="44" t="s">
        <v>756</v>
      </c>
      <c r="E3085" s="45">
        <v>430000</v>
      </c>
      <c r="F3085" s="3"/>
      <c r="G3085" s="45">
        <v>430000</v>
      </c>
    </row>
    <row r="3086" spans="1:7" s="1" customFormat="1" x14ac:dyDescent="0.25">
      <c r="A3086" s="5">
        <v>172</v>
      </c>
      <c r="B3086" s="19" t="s">
        <v>2122</v>
      </c>
      <c r="C3086" s="50" t="s">
        <v>1870</v>
      </c>
      <c r="D3086" s="44" t="s">
        <v>756</v>
      </c>
      <c r="E3086" s="45">
        <v>430000</v>
      </c>
      <c r="F3086" s="3"/>
      <c r="G3086" s="45">
        <v>430000</v>
      </c>
    </row>
    <row r="3087" spans="1:7" s="1" customFormat="1" x14ac:dyDescent="0.25">
      <c r="A3087" s="5">
        <v>173</v>
      </c>
      <c r="B3087" s="19" t="s">
        <v>2123</v>
      </c>
      <c r="C3087" s="50" t="s">
        <v>1871</v>
      </c>
      <c r="D3087" s="44" t="s">
        <v>756</v>
      </c>
      <c r="E3087" s="45">
        <v>430000</v>
      </c>
      <c r="F3087" s="3"/>
      <c r="G3087" s="45">
        <v>430000</v>
      </c>
    </row>
    <row r="3088" spans="1:7" s="1" customFormat="1" x14ac:dyDescent="0.25">
      <c r="A3088" s="5">
        <v>174</v>
      </c>
      <c r="B3088" s="19" t="s">
        <v>2124</v>
      </c>
      <c r="C3088" s="50" t="s">
        <v>1872</v>
      </c>
      <c r="D3088" s="44" t="s">
        <v>756</v>
      </c>
      <c r="E3088" s="45">
        <v>430000</v>
      </c>
      <c r="F3088" s="3"/>
      <c r="G3088" s="45">
        <v>430000</v>
      </c>
    </row>
    <row r="3089" spans="1:7" s="1" customFormat="1" x14ac:dyDescent="0.25">
      <c r="A3089" s="5">
        <v>175</v>
      </c>
      <c r="B3089" s="19" t="s">
        <v>2125</v>
      </c>
      <c r="C3089" s="50" t="s">
        <v>1872</v>
      </c>
      <c r="D3089" s="44" t="s">
        <v>1950</v>
      </c>
      <c r="E3089" s="45">
        <v>640000</v>
      </c>
      <c r="F3089" s="3"/>
      <c r="G3089" s="45">
        <v>640000</v>
      </c>
    </row>
    <row r="3090" spans="1:7" s="1" customFormat="1" x14ac:dyDescent="0.25">
      <c r="A3090" s="5">
        <v>176</v>
      </c>
      <c r="B3090" s="19" t="s">
        <v>2126</v>
      </c>
      <c r="C3090" s="50" t="s">
        <v>1873</v>
      </c>
      <c r="D3090" s="44" t="s">
        <v>756</v>
      </c>
      <c r="E3090" s="45">
        <v>430000</v>
      </c>
      <c r="F3090" s="3"/>
      <c r="G3090" s="45">
        <v>430000</v>
      </c>
    </row>
    <row r="3091" spans="1:7" s="1" customFormat="1" x14ac:dyDescent="0.25">
      <c r="A3091" s="5">
        <v>177</v>
      </c>
      <c r="B3091" s="19" t="s">
        <v>2127</v>
      </c>
      <c r="C3091" s="50" t="s">
        <v>1874</v>
      </c>
      <c r="D3091" s="44" t="s">
        <v>756</v>
      </c>
      <c r="E3091" s="45">
        <v>430000</v>
      </c>
      <c r="F3091" s="3"/>
      <c r="G3091" s="45">
        <v>430000</v>
      </c>
    </row>
    <row r="3092" spans="1:7" s="1" customFormat="1" x14ac:dyDescent="0.25">
      <c r="A3092" s="5">
        <v>178</v>
      </c>
      <c r="B3092" s="19" t="s">
        <v>2128</v>
      </c>
      <c r="C3092" s="50" t="s">
        <v>1875</v>
      </c>
      <c r="D3092" s="44" t="s">
        <v>756</v>
      </c>
      <c r="E3092" s="45">
        <v>430000</v>
      </c>
      <c r="F3092" s="3"/>
      <c r="G3092" s="45">
        <v>430000</v>
      </c>
    </row>
    <row r="3093" spans="1:7" s="1" customFormat="1" x14ac:dyDescent="0.25">
      <c r="A3093" s="5">
        <v>179</v>
      </c>
      <c r="B3093" s="19" t="s">
        <v>2129</v>
      </c>
      <c r="C3093" s="50" t="s">
        <v>1876</v>
      </c>
      <c r="D3093" s="44" t="s">
        <v>756</v>
      </c>
      <c r="E3093" s="45">
        <v>430000</v>
      </c>
      <c r="F3093" s="3"/>
      <c r="G3093" s="45">
        <v>430000</v>
      </c>
    </row>
    <row r="3094" spans="1:7" s="1" customFormat="1" x14ac:dyDescent="0.25">
      <c r="A3094" s="5">
        <v>180</v>
      </c>
      <c r="B3094" s="19" t="s">
        <v>2130</v>
      </c>
      <c r="C3094" s="50" t="s">
        <v>1877</v>
      </c>
      <c r="D3094" s="44" t="s">
        <v>756</v>
      </c>
      <c r="E3094" s="45">
        <v>430000</v>
      </c>
      <c r="F3094" s="3"/>
      <c r="G3094" s="45">
        <v>430000</v>
      </c>
    </row>
    <row r="3095" spans="1:7" s="1" customFormat="1" x14ac:dyDescent="0.25">
      <c r="A3095" s="5">
        <v>181</v>
      </c>
      <c r="B3095" s="19" t="s">
        <v>2131</v>
      </c>
      <c r="C3095" s="50" t="s">
        <v>1878</v>
      </c>
      <c r="D3095" s="44" t="s">
        <v>756</v>
      </c>
      <c r="E3095" s="45">
        <v>430000</v>
      </c>
      <c r="F3095" s="3"/>
      <c r="G3095" s="45">
        <v>430000</v>
      </c>
    </row>
    <row r="3096" spans="1:7" s="1" customFormat="1" x14ac:dyDescent="0.25">
      <c r="A3096" s="5">
        <v>182</v>
      </c>
      <c r="B3096" s="19" t="s">
        <v>2132</v>
      </c>
      <c r="C3096" s="50" t="s">
        <v>1879</v>
      </c>
      <c r="D3096" s="44" t="s">
        <v>756</v>
      </c>
      <c r="E3096" s="45">
        <v>430000</v>
      </c>
      <c r="F3096" s="3"/>
      <c r="G3096" s="45">
        <v>430000</v>
      </c>
    </row>
    <row r="3097" spans="1:7" s="1" customFormat="1" x14ac:dyDescent="0.25">
      <c r="A3097" s="5">
        <v>183</v>
      </c>
      <c r="B3097" s="19" t="s">
        <v>2133</v>
      </c>
      <c r="C3097" s="50" t="s">
        <v>1880</v>
      </c>
      <c r="D3097" s="44" t="s">
        <v>756</v>
      </c>
      <c r="E3097" s="45">
        <v>430000</v>
      </c>
      <c r="F3097" s="3"/>
      <c r="G3097" s="45">
        <v>430000</v>
      </c>
    </row>
    <row r="3098" spans="1:7" s="1" customFormat="1" x14ac:dyDescent="0.25">
      <c r="A3098" s="5">
        <v>184</v>
      </c>
      <c r="B3098" s="19" t="s">
        <v>2134</v>
      </c>
      <c r="C3098" s="50" t="s">
        <v>1881</v>
      </c>
      <c r="D3098" s="44" t="s">
        <v>756</v>
      </c>
      <c r="E3098" s="45">
        <v>430000</v>
      </c>
      <c r="F3098" s="3"/>
      <c r="G3098" s="45">
        <v>430000</v>
      </c>
    </row>
    <row r="3099" spans="1:7" s="1" customFormat="1" x14ac:dyDescent="0.25">
      <c r="A3099" s="5">
        <v>185</v>
      </c>
      <c r="B3099" s="19" t="s">
        <v>2135</v>
      </c>
      <c r="C3099" s="50" t="s">
        <v>1882</v>
      </c>
      <c r="D3099" s="44" t="s">
        <v>756</v>
      </c>
      <c r="E3099" s="45">
        <v>430000</v>
      </c>
      <c r="F3099" s="3"/>
      <c r="G3099" s="45">
        <v>430000</v>
      </c>
    </row>
    <row r="3100" spans="1:7" s="1" customFormat="1" x14ac:dyDescent="0.25">
      <c r="A3100" s="5">
        <v>186</v>
      </c>
      <c r="B3100" s="19" t="s">
        <v>2136</v>
      </c>
      <c r="C3100" s="50" t="s">
        <v>1883</v>
      </c>
      <c r="D3100" s="44" t="s">
        <v>756</v>
      </c>
      <c r="E3100" s="45">
        <v>430000</v>
      </c>
      <c r="F3100" s="3"/>
      <c r="G3100" s="45">
        <v>430000</v>
      </c>
    </row>
    <row r="3101" spans="1:7" s="1" customFormat="1" x14ac:dyDescent="0.25">
      <c r="A3101" s="5">
        <v>187</v>
      </c>
      <c r="B3101" s="19" t="s">
        <v>2137</v>
      </c>
      <c r="C3101" s="50" t="s">
        <v>1275</v>
      </c>
      <c r="D3101" s="44" t="s">
        <v>756</v>
      </c>
      <c r="E3101" s="45">
        <v>430000</v>
      </c>
      <c r="F3101" s="3"/>
      <c r="G3101" s="45">
        <v>430000</v>
      </c>
    </row>
    <row r="3102" spans="1:7" s="1" customFormat="1" x14ac:dyDescent="0.25">
      <c r="A3102" s="5">
        <v>188</v>
      </c>
      <c r="B3102" s="19" t="s">
        <v>2138</v>
      </c>
      <c r="C3102" s="50" t="s">
        <v>1884</v>
      </c>
      <c r="D3102" s="44" t="s">
        <v>756</v>
      </c>
      <c r="E3102" s="45">
        <v>430000</v>
      </c>
      <c r="F3102" s="3"/>
      <c r="G3102" s="45">
        <v>430000</v>
      </c>
    </row>
    <row r="3103" spans="1:7" s="1" customFormat="1" x14ac:dyDescent="0.25">
      <c r="A3103" s="5">
        <v>189</v>
      </c>
      <c r="B3103" s="19" t="s">
        <v>2139</v>
      </c>
      <c r="C3103" s="50" t="s">
        <v>1885</v>
      </c>
      <c r="D3103" s="44" t="s">
        <v>756</v>
      </c>
      <c r="E3103" s="45">
        <v>430000</v>
      </c>
      <c r="F3103" s="3"/>
      <c r="G3103" s="45">
        <v>430000</v>
      </c>
    </row>
    <row r="3104" spans="1:7" s="1" customFormat="1" x14ac:dyDescent="0.25">
      <c r="A3104" s="5">
        <v>190</v>
      </c>
      <c r="B3104" s="19" t="s">
        <v>2140</v>
      </c>
      <c r="C3104" s="50" t="s">
        <v>1886</v>
      </c>
      <c r="D3104" s="44" t="s">
        <v>756</v>
      </c>
      <c r="E3104" s="45">
        <v>430000</v>
      </c>
      <c r="F3104" s="3"/>
      <c r="G3104" s="45">
        <v>430000</v>
      </c>
    </row>
    <row r="3105" spans="1:8" s="1" customFormat="1" x14ac:dyDescent="0.25">
      <c r="A3105" s="5">
        <v>191</v>
      </c>
      <c r="B3105" s="19" t="s">
        <v>2141</v>
      </c>
      <c r="C3105" s="50" t="s">
        <v>1887</v>
      </c>
      <c r="D3105" s="44" t="s">
        <v>750</v>
      </c>
      <c r="E3105" s="45">
        <v>400000</v>
      </c>
      <c r="F3105" s="3"/>
      <c r="G3105" s="45">
        <v>400000</v>
      </c>
    </row>
    <row r="3106" spans="1:8" s="1" customFormat="1" x14ac:dyDescent="0.25">
      <c r="A3106" s="5">
        <v>192</v>
      </c>
      <c r="B3106" s="19" t="s">
        <v>2142</v>
      </c>
      <c r="C3106" s="50" t="s">
        <v>1888</v>
      </c>
      <c r="D3106" s="44" t="s">
        <v>756</v>
      </c>
      <c r="E3106" s="45">
        <v>430000</v>
      </c>
      <c r="F3106" s="3"/>
      <c r="G3106" s="45">
        <v>430000</v>
      </c>
    </row>
    <row r="3107" spans="1:8" s="1" customFormat="1" x14ac:dyDescent="0.25">
      <c r="A3107" s="5">
        <v>193</v>
      </c>
      <c r="B3107" s="19" t="s">
        <v>2143</v>
      </c>
      <c r="C3107" s="50" t="s">
        <v>1889</v>
      </c>
      <c r="D3107" s="44" t="s">
        <v>756</v>
      </c>
      <c r="E3107" s="45">
        <v>430000</v>
      </c>
      <c r="F3107" s="3"/>
      <c r="G3107" s="45">
        <v>430000</v>
      </c>
    </row>
    <row r="3108" spans="1:8" s="1" customFormat="1" x14ac:dyDescent="0.25">
      <c r="A3108" s="5">
        <v>194</v>
      </c>
      <c r="B3108" s="19" t="s">
        <v>2144</v>
      </c>
      <c r="C3108" s="50" t="s">
        <v>1890</v>
      </c>
      <c r="D3108" s="44" t="s">
        <v>756</v>
      </c>
      <c r="E3108" s="45">
        <v>430000</v>
      </c>
      <c r="F3108" s="3"/>
      <c r="G3108" s="45">
        <v>430000</v>
      </c>
    </row>
    <row r="3109" spans="1:8" s="1" customFormat="1" x14ac:dyDescent="0.25">
      <c r="A3109" s="5">
        <v>195</v>
      </c>
      <c r="B3109" s="19" t="s">
        <v>2145</v>
      </c>
      <c r="C3109" s="50" t="s">
        <v>1739</v>
      </c>
      <c r="D3109" s="44" t="s">
        <v>756</v>
      </c>
      <c r="E3109" s="45">
        <v>430000</v>
      </c>
      <c r="F3109" s="3"/>
      <c r="G3109" s="45">
        <v>430000</v>
      </c>
    </row>
    <row r="3110" spans="1:8" s="1" customFormat="1" x14ac:dyDescent="0.25">
      <c r="A3110" s="5">
        <v>196</v>
      </c>
      <c r="B3110" s="19" t="s">
        <v>2146</v>
      </c>
      <c r="C3110" s="50" t="s">
        <v>1891</v>
      </c>
      <c r="D3110" s="44" t="s">
        <v>756</v>
      </c>
      <c r="E3110" s="45">
        <v>430000</v>
      </c>
      <c r="F3110" s="3"/>
      <c r="G3110" s="45">
        <v>430000</v>
      </c>
    </row>
    <row r="3111" spans="1:8" s="1" customFormat="1" x14ac:dyDescent="0.25">
      <c r="A3111" s="5">
        <v>197</v>
      </c>
      <c r="B3111" s="19" t="s">
        <v>2147</v>
      </c>
      <c r="C3111" s="50" t="s">
        <v>1892</v>
      </c>
      <c r="D3111" s="44" t="s">
        <v>756</v>
      </c>
      <c r="E3111" s="45">
        <v>430000</v>
      </c>
      <c r="F3111" s="3"/>
      <c r="G3111" s="45">
        <v>430000</v>
      </c>
    </row>
    <row r="3112" spans="1:8" s="1" customFormat="1" x14ac:dyDescent="0.25">
      <c r="A3112" s="5">
        <v>198</v>
      </c>
      <c r="B3112" s="19" t="s">
        <v>2148</v>
      </c>
      <c r="C3112" s="50" t="s">
        <v>1893</v>
      </c>
      <c r="D3112" s="44" t="s">
        <v>756</v>
      </c>
      <c r="E3112" s="45">
        <v>430000</v>
      </c>
      <c r="F3112" s="3"/>
      <c r="G3112" s="45">
        <v>430000</v>
      </c>
    </row>
    <row r="3113" spans="1:8" s="1" customFormat="1" x14ac:dyDescent="0.25">
      <c r="A3113" s="5">
        <v>199</v>
      </c>
      <c r="B3113" s="19" t="s">
        <v>2149</v>
      </c>
      <c r="C3113" s="50" t="s">
        <v>1894</v>
      </c>
      <c r="D3113" s="44" t="s">
        <v>1951</v>
      </c>
      <c r="E3113" s="45">
        <v>400000</v>
      </c>
      <c r="F3113" s="3"/>
      <c r="G3113" s="45">
        <v>400000</v>
      </c>
    </row>
    <row r="3114" spans="1:8" s="1" customFormat="1" x14ac:dyDescent="0.25">
      <c r="A3114" s="5">
        <v>200</v>
      </c>
      <c r="B3114" s="19" t="s">
        <v>2150</v>
      </c>
      <c r="C3114" s="50" t="s">
        <v>1895</v>
      </c>
      <c r="D3114" s="44" t="s">
        <v>1951</v>
      </c>
      <c r="E3114" s="45">
        <v>400000</v>
      </c>
      <c r="F3114" s="3"/>
      <c r="G3114" s="45">
        <v>400000</v>
      </c>
    </row>
    <row r="3115" spans="1:8" s="1" customFormat="1" x14ac:dyDescent="0.25">
      <c r="A3115" s="5">
        <v>201</v>
      </c>
      <c r="B3115" s="19" t="s">
        <v>2151</v>
      </c>
      <c r="C3115" s="50" t="s">
        <v>1896</v>
      </c>
      <c r="D3115" s="44" t="s">
        <v>756</v>
      </c>
      <c r="E3115" s="45">
        <v>430000</v>
      </c>
      <c r="F3115" s="3"/>
      <c r="G3115" s="45">
        <v>430000</v>
      </c>
    </row>
    <row r="3116" spans="1:8" s="1" customFormat="1" x14ac:dyDescent="0.25">
      <c r="A3116" s="5">
        <v>202</v>
      </c>
      <c r="B3116" s="19" t="s">
        <v>2152</v>
      </c>
      <c r="C3116" s="50" t="s">
        <v>1897</v>
      </c>
      <c r="D3116" s="44" t="s">
        <v>750</v>
      </c>
      <c r="E3116" s="45">
        <v>400000</v>
      </c>
      <c r="F3116" s="3"/>
      <c r="G3116" s="45">
        <v>400000</v>
      </c>
    </row>
    <row r="3117" spans="1:8" s="1" customFormat="1" x14ac:dyDescent="0.25">
      <c r="A3117" s="5">
        <v>203</v>
      </c>
      <c r="B3117" s="19" t="s">
        <v>2153</v>
      </c>
      <c r="C3117" s="50" t="s">
        <v>1898</v>
      </c>
      <c r="D3117" s="44" t="s">
        <v>750</v>
      </c>
      <c r="E3117" s="45">
        <v>400000</v>
      </c>
      <c r="F3117" s="3"/>
      <c r="G3117" s="45">
        <v>400000</v>
      </c>
    </row>
    <row r="3118" spans="1:8" s="1" customFormat="1" x14ac:dyDescent="0.25">
      <c r="A3118" s="5">
        <v>204</v>
      </c>
      <c r="B3118" s="19" t="s">
        <v>2154</v>
      </c>
      <c r="C3118" s="50" t="s">
        <v>1899</v>
      </c>
      <c r="D3118" s="44" t="s">
        <v>750</v>
      </c>
      <c r="E3118" s="45">
        <v>400000</v>
      </c>
      <c r="F3118" s="3"/>
      <c r="G3118" s="45">
        <v>400000</v>
      </c>
    </row>
    <row r="3119" spans="1:8" s="1" customFormat="1" x14ac:dyDescent="0.25">
      <c r="A3119" s="5">
        <v>205</v>
      </c>
      <c r="B3119" s="19" t="s">
        <v>2155</v>
      </c>
      <c r="C3119" s="50" t="s">
        <v>1900</v>
      </c>
      <c r="D3119" s="44" t="s">
        <v>750</v>
      </c>
      <c r="E3119" s="45">
        <v>400000</v>
      </c>
      <c r="F3119" s="3"/>
      <c r="G3119" s="44"/>
      <c r="H3119" s="45">
        <v>400000</v>
      </c>
    </row>
    <row r="3120" spans="1:8" s="1" customFormat="1" x14ac:dyDescent="0.25">
      <c r="A3120" s="5">
        <v>206</v>
      </c>
      <c r="B3120" s="19" t="s">
        <v>2156</v>
      </c>
      <c r="C3120" s="50" t="s">
        <v>1901</v>
      </c>
      <c r="D3120" s="44" t="s">
        <v>756</v>
      </c>
      <c r="E3120" s="45">
        <v>430000</v>
      </c>
      <c r="F3120" s="3"/>
      <c r="G3120" s="44"/>
      <c r="H3120" s="45">
        <v>430000</v>
      </c>
    </row>
    <row r="3121" spans="1:8" s="1" customFormat="1" x14ac:dyDescent="0.25">
      <c r="A3121" s="5">
        <v>207</v>
      </c>
      <c r="B3121" s="19" t="s">
        <v>2157</v>
      </c>
      <c r="C3121" s="50" t="s">
        <v>1902</v>
      </c>
      <c r="D3121" s="44" t="s">
        <v>756</v>
      </c>
      <c r="E3121" s="45">
        <v>430000</v>
      </c>
      <c r="F3121" s="3"/>
      <c r="G3121" s="44"/>
      <c r="H3121" s="45">
        <v>430000</v>
      </c>
    </row>
    <row r="3122" spans="1:8" s="1" customFormat="1" x14ac:dyDescent="0.25">
      <c r="A3122" s="5">
        <v>208</v>
      </c>
      <c r="B3122" s="19" t="s">
        <v>2158</v>
      </c>
      <c r="C3122" s="50" t="s">
        <v>1903</v>
      </c>
      <c r="D3122" s="44" t="s">
        <v>756</v>
      </c>
      <c r="E3122" s="45">
        <v>430000</v>
      </c>
      <c r="F3122" s="3"/>
      <c r="G3122" s="44"/>
      <c r="H3122" s="45">
        <v>430000</v>
      </c>
    </row>
    <row r="3123" spans="1:8" s="1" customFormat="1" x14ac:dyDescent="0.25">
      <c r="A3123" s="5">
        <v>209</v>
      </c>
      <c r="B3123" s="19" t="s">
        <v>2159</v>
      </c>
      <c r="C3123" s="50" t="s">
        <v>1904</v>
      </c>
      <c r="D3123" s="44" t="s">
        <v>756</v>
      </c>
      <c r="E3123" s="45">
        <v>430000</v>
      </c>
      <c r="F3123" s="3"/>
      <c r="G3123" s="44"/>
      <c r="H3123" s="45">
        <v>430000</v>
      </c>
    </row>
    <row r="3124" spans="1:8" s="1" customFormat="1" x14ac:dyDescent="0.25">
      <c r="A3124" s="5">
        <v>210</v>
      </c>
      <c r="B3124" s="19" t="s">
        <v>2160</v>
      </c>
      <c r="C3124" s="50" t="s">
        <v>1905</v>
      </c>
      <c r="D3124" s="44" t="s">
        <v>756</v>
      </c>
      <c r="E3124" s="45">
        <v>430000</v>
      </c>
      <c r="F3124" s="3"/>
      <c r="G3124" s="44"/>
      <c r="H3124" s="45">
        <v>430000</v>
      </c>
    </row>
    <row r="3125" spans="1:8" s="1" customFormat="1" x14ac:dyDescent="0.25">
      <c r="A3125" s="5">
        <v>211</v>
      </c>
      <c r="B3125" s="19" t="s">
        <v>2161</v>
      </c>
      <c r="C3125" s="50" t="s">
        <v>1906</v>
      </c>
      <c r="D3125" s="44" t="s">
        <v>756</v>
      </c>
      <c r="E3125" s="45">
        <v>430000</v>
      </c>
      <c r="F3125" s="3"/>
      <c r="G3125" s="44"/>
      <c r="H3125" s="45">
        <v>430000</v>
      </c>
    </row>
    <row r="3126" spans="1:8" s="1" customFormat="1" x14ac:dyDescent="0.25">
      <c r="A3126" s="5">
        <v>212</v>
      </c>
      <c r="B3126" s="19" t="s">
        <v>2162</v>
      </c>
      <c r="C3126" s="50" t="s">
        <v>1907</v>
      </c>
      <c r="D3126" s="44" t="s">
        <v>756</v>
      </c>
      <c r="E3126" s="45">
        <v>430000</v>
      </c>
      <c r="F3126" s="3"/>
      <c r="G3126" s="44"/>
      <c r="H3126" s="45">
        <v>430000</v>
      </c>
    </row>
    <row r="3127" spans="1:8" s="1" customFormat="1" x14ac:dyDescent="0.25">
      <c r="A3127" s="5">
        <v>213</v>
      </c>
      <c r="B3127" s="19" t="s">
        <v>2163</v>
      </c>
      <c r="C3127" s="50" t="s">
        <v>1908</v>
      </c>
      <c r="D3127" s="44" t="s">
        <v>756</v>
      </c>
      <c r="E3127" s="45">
        <v>430000</v>
      </c>
      <c r="F3127" s="3"/>
      <c r="G3127" s="44"/>
      <c r="H3127" s="45">
        <v>430000</v>
      </c>
    </row>
    <row r="3128" spans="1:8" s="1" customFormat="1" x14ac:dyDescent="0.25">
      <c r="A3128" s="5">
        <v>214</v>
      </c>
      <c r="B3128" s="19" t="s">
        <v>2164</v>
      </c>
      <c r="C3128" s="50" t="s">
        <v>1909</v>
      </c>
      <c r="D3128" s="44" t="s">
        <v>756</v>
      </c>
      <c r="E3128" s="45">
        <v>430000</v>
      </c>
      <c r="F3128" s="3"/>
      <c r="G3128" s="44"/>
      <c r="H3128" s="45">
        <v>430000</v>
      </c>
    </row>
    <row r="3129" spans="1:8" s="1" customFormat="1" x14ac:dyDescent="0.25">
      <c r="A3129" s="5">
        <v>215</v>
      </c>
      <c r="B3129" s="19" t="s">
        <v>2165</v>
      </c>
      <c r="C3129" s="50" t="s">
        <v>1910</v>
      </c>
      <c r="D3129" s="44" t="s">
        <v>756</v>
      </c>
      <c r="E3129" s="45">
        <v>430000</v>
      </c>
      <c r="F3129" s="3"/>
      <c r="G3129" s="44"/>
      <c r="H3129" s="45">
        <v>430000</v>
      </c>
    </row>
    <row r="3130" spans="1:8" s="1" customFormat="1" x14ac:dyDescent="0.25">
      <c r="A3130" s="5">
        <v>216</v>
      </c>
      <c r="B3130" s="19" t="s">
        <v>2166</v>
      </c>
      <c r="C3130" s="50" t="s">
        <v>1911</v>
      </c>
      <c r="D3130" s="44" t="s">
        <v>756</v>
      </c>
      <c r="E3130" s="45">
        <v>430000</v>
      </c>
      <c r="F3130" s="3"/>
      <c r="G3130" s="44"/>
      <c r="H3130" s="45">
        <v>430000</v>
      </c>
    </row>
    <row r="3131" spans="1:8" s="1" customFormat="1" x14ac:dyDescent="0.25">
      <c r="A3131" s="5">
        <v>217</v>
      </c>
      <c r="B3131" s="19" t="s">
        <v>2167</v>
      </c>
      <c r="C3131" s="50" t="s">
        <v>1912</v>
      </c>
      <c r="D3131" s="44" t="s">
        <v>756</v>
      </c>
      <c r="E3131" s="45">
        <v>430000</v>
      </c>
      <c r="F3131" s="3"/>
      <c r="G3131" s="44"/>
      <c r="H3131" s="45">
        <v>430000</v>
      </c>
    </row>
    <row r="3132" spans="1:8" s="1" customFormat="1" x14ac:dyDescent="0.25">
      <c r="A3132" s="5">
        <v>218</v>
      </c>
      <c r="B3132" s="19" t="s">
        <v>2168</v>
      </c>
      <c r="C3132" s="50" t="s">
        <v>1913</v>
      </c>
      <c r="D3132" s="44" t="s">
        <v>756</v>
      </c>
      <c r="E3132" s="45">
        <v>430000</v>
      </c>
      <c r="F3132" s="3"/>
      <c r="G3132" s="44"/>
      <c r="H3132" s="45">
        <v>430000</v>
      </c>
    </row>
    <row r="3133" spans="1:8" s="1" customFormat="1" x14ac:dyDescent="0.25">
      <c r="A3133" s="5">
        <v>219</v>
      </c>
      <c r="B3133" s="19" t="s">
        <v>2169</v>
      </c>
      <c r="C3133" s="50" t="s">
        <v>1914</v>
      </c>
      <c r="D3133" s="44" t="s">
        <v>756</v>
      </c>
      <c r="E3133" s="45">
        <v>430000</v>
      </c>
      <c r="F3133" s="3"/>
      <c r="G3133" s="44"/>
      <c r="H3133" s="45">
        <v>430000</v>
      </c>
    </row>
    <row r="3134" spans="1:8" s="1" customFormat="1" x14ac:dyDescent="0.25">
      <c r="A3134" s="5">
        <v>220</v>
      </c>
      <c r="B3134" s="19" t="s">
        <v>2170</v>
      </c>
      <c r="C3134" s="50" t="s">
        <v>1915</v>
      </c>
      <c r="D3134" s="44" t="s">
        <v>756</v>
      </c>
      <c r="E3134" s="45">
        <v>430000</v>
      </c>
      <c r="F3134" s="3"/>
      <c r="G3134" s="44"/>
      <c r="H3134" s="45">
        <v>430000</v>
      </c>
    </row>
    <row r="3135" spans="1:8" s="1" customFormat="1" x14ac:dyDescent="0.25">
      <c r="A3135" s="5">
        <v>221</v>
      </c>
      <c r="B3135" s="19" t="s">
        <v>2171</v>
      </c>
      <c r="C3135" s="50" t="s">
        <v>1916</v>
      </c>
      <c r="D3135" s="44" t="s">
        <v>756</v>
      </c>
      <c r="E3135" s="45">
        <v>430000</v>
      </c>
      <c r="F3135" s="3"/>
      <c r="G3135" s="44"/>
      <c r="H3135" s="45">
        <v>430000</v>
      </c>
    </row>
    <row r="3136" spans="1:8" s="1" customFormat="1" x14ac:dyDescent="0.25">
      <c r="A3136" s="5">
        <v>222</v>
      </c>
      <c r="B3136" s="19" t="s">
        <v>2172</v>
      </c>
      <c r="C3136" s="50" t="s">
        <v>1917</v>
      </c>
      <c r="D3136" s="44" t="s">
        <v>756</v>
      </c>
      <c r="E3136" s="45">
        <v>430000</v>
      </c>
      <c r="F3136" s="3"/>
      <c r="G3136" s="44"/>
      <c r="H3136" s="45">
        <v>430000</v>
      </c>
    </row>
    <row r="3137" spans="1:8" s="1" customFormat="1" x14ac:dyDescent="0.25">
      <c r="A3137" s="5">
        <v>223</v>
      </c>
      <c r="B3137" s="19" t="s">
        <v>2173</v>
      </c>
      <c r="C3137" s="50" t="s">
        <v>1918</v>
      </c>
      <c r="D3137" s="44" t="s">
        <v>756</v>
      </c>
      <c r="E3137" s="45">
        <v>430000</v>
      </c>
      <c r="F3137" s="3"/>
      <c r="G3137" s="44"/>
      <c r="H3137" s="45">
        <v>430000</v>
      </c>
    </row>
    <row r="3138" spans="1:8" s="1" customFormat="1" x14ac:dyDescent="0.25">
      <c r="A3138" s="5">
        <v>224</v>
      </c>
      <c r="B3138" s="19" t="s">
        <v>2174</v>
      </c>
      <c r="C3138" s="50" t="s">
        <v>1919</v>
      </c>
      <c r="D3138" s="44" t="s">
        <v>756</v>
      </c>
      <c r="E3138" s="45">
        <v>430000</v>
      </c>
      <c r="F3138" s="3"/>
      <c r="G3138" s="44"/>
      <c r="H3138" s="45">
        <v>430000</v>
      </c>
    </row>
    <row r="3139" spans="1:8" s="1" customFormat="1" x14ac:dyDescent="0.25">
      <c r="A3139" s="5">
        <v>225</v>
      </c>
      <c r="B3139" s="19" t="s">
        <v>2175</v>
      </c>
      <c r="C3139" s="50" t="s">
        <v>1920</v>
      </c>
      <c r="D3139" s="44" t="s">
        <v>756</v>
      </c>
      <c r="E3139" s="45">
        <v>430000</v>
      </c>
      <c r="F3139" s="3"/>
      <c r="G3139" s="44"/>
      <c r="H3139" s="45">
        <v>430000</v>
      </c>
    </row>
    <row r="3140" spans="1:8" s="1" customFormat="1" x14ac:dyDescent="0.25">
      <c r="A3140" s="5">
        <v>226</v>
      </c>
      <c r="B3140" s="19" t="s">
        <v>2176</v>
      </c>
      <c r="C3140" s="50" t="s">
        <v>1921</v>
      </c>
      <c r="D3140" s="44" t="s">
        <v>756</v>
      </c>
      <c r="E3140" s="45">
        <v>430000</v>
      </c>
      <c r="F3140" s="3"/>
      <c r="G3140" s="44"/>
      <c r="H3140" s="45">
        <v>430000</v>
      </c>
    </row>
    <row r="3141" spans="1:8" s="1" customFormat="1" x14ac:dyDescent="0.25">
      <c r="A3141" s="5">
        <v>227</v>
      </c>
      <c r="B3141" s="19" t="s">
        <v>2177</v>
      </c>
      <c r="C3141" s="50" t="s">
        <v>1922</v>
      </c>
      <c r="D3141" s="44" t="s">
        <v>756</v>
      </c>
      <c r="E3141" s="45">
        <v>430000</v>
      </c>
      <c r="F3141" s="3"/>
      <c r="G3141" s="44"/>
      <c r="H3141" s="45">
        <v>430000</v>
      </c>
    </row>
    <row r="3142" spans="1:8" s="1" customFormat="1" x14ac:dyDescent="0.25">
      <c r="A3142" s="5">
        <v>228</v>
      </c>
      <c r="B3142" s="19" t="s">
        <v>2178</v>
      </c>
      <c r="C3142" s="50" t="s">
        <v>1923</v>
      </c>
      <c r="D3142" s="44" t="s">
        <v>750</v>
      </c>
      <c r="E3142" s="45">
        <v>400000</v>
      </c>
      <c r="F3142" s="3"/>
      <c r="G3142" s="44"/>
      <c r="H3142" s="45">
        <v>400000</v>
      </c>
    </row>
    <row r="3143" spans="1:8" s="1" customFormat="1" x14ac:dyDescent="0.25">
      <c r="A3143" s="5">
        <v>229</v>
      </c>
      <c r="B3143" s="19" t="s">
        <v>2179</v>
      </c>
      <c r="C3143" s="50" t="s">
        <v>1924</v>
      </c>
      <c r="D3143" s="44" t="s">
        <v>756</v>
      </c>
      <c r="E3143" s="45">
        <v>430000</v>
      </c>
      <c r="F3143" s="3"/>
      <c r="G3143" s="44"/>
      <c r="H3143" s="45">
        <v>430000</v>
      </c>
    </row>
    <row r="3144" spans="1:8" s="1" customFormat="1" x14ac:dyDescent="0.25">
      <c r="A3144" s="5">
        <v>230</v>
      </c>
      <c r="B3144" s="19" t="s">
        <v>2180</v>
      </c>
      <c r="C3144" s="50" t="s">
        <v>1925</v>
      </c>
      <c r="D3144" s="44" t="s">
        <v>756</v>
      </c>
      <c r="E3144" s="45">
        <v>430000</v>
      </c>
      <c r="F3144" s="3"/>
      <c r="G3144" s="44"/>
      <c r="H3144" s="45">
        <v>430000</v>
      </c>
    </row>
    <row r="3145" spans="1:8" s="1" customFormat="1" x14ac:dyDescent="0.25">
      <c r="A3145" s="5">
        <v>231</v>
      </c>
      <c r="B3145" s="19" t="s">
        <v>2181</v>
      </c>
      <c r="C3145" s="50" t="s">
        <v>1926</v>
      </c>
      <c r="D3145" s="44" t="s">
        <v>756</v>
      </c>
      <c r="E3145" s="45">
        <v>430000</v>
      </c>
      <c r="F3145" s="3"/>
      <c r="G3145" s="44"/>
      <c r="H3145" s="45">
        <v>430000</v>
      </c>
    </row>
    <row r="3146" spans="1:8" s="1" customFormat="1" x14ac:dyDescent="0.25">
      <c r="A3146" s="5">
        <v>232</v>
      </c>
      <c r="B3146" s="19" t="s">
        <v>2182</v>
      </c>
      <c r="C3146" s="50" t="s">
        <v>1927</v>
      </c>
      <c r="D3146" s="44" t="s">
        <v>756</v>
      </c>
      <c r="E3146" s="45">
        <v>430000</v>
      </c>
      <c r="F3146" s="3"/>
      <c r="G3146" s="44"/>
      <c r="H3146" s="45">
        <v>430000</v>
      </c>
    </row>
    <row r="3147" spans="1:8" s="1" customFormat="1" x14ac:dyDescent="0.25">
      <c r="A3147" s="5">
        <v>233</v>
      </c>
      <c r="B3147" s="19" t="s">
        <v>2183</v>
      </c>
      <c r="C3147" s="50" t="s">
        <v>1928</v>
      </c>
      <c r="D3147" s="44" t="s">
        <v>756</v>
      </c>
      <c r="E3147" s="45">
        <v>430000</v>
      </c>
      <c r="F3147" s="3"/>
      <c r="G3147" s="44"/>
      <c r="H3147" s="45">
        <v>430000</v>
      </c>
    </row>
    <row r="3148" spans="1:8" s="1" customFormat="1" x14ac:dyDescent="0.25">
      <c r="A3148" s="5">
        <v>234</v>
      </c>
      <c r="B3148" s="19" t="s">
        <v>2184</v>
      </c>
      <c r="C3148" s="50" t="s">
        <v>1929</v>
      </c>
      <c r="D3148" s="44" t="s">
        <v>756</v>
      </c>
      <c r="E3148" s="45">
        <v>430000</v>
      </c>
      <c r="F3148" s="3"/>
      <c r="G3148" s="44"/>
      <c r="H3148" s="45">
        <v>430000</v>
      </c>
    </row>
    <row r="3149" spans="1:8" s="1" customFormat="1" x14ac:dyDescent="0.25">
      <c r="A3149" s="5">
        <v>235</v>
      </c>
      <c r="B3149" s="19" t="s">
        <v>2185</v>
      </c>
      <c r="C3149" s="50" t="s">
        <v>1930</v>
      </c>
      <c r="D3149" s="44" t="s">
        <v>756</v>
      </c>
      <c r="E3149" s="45">
        <v>430000</v>
      </c>
      <c r="F3149" s="3"/>
      <c r="G3149" s="44"/>
      <c r="H3149" s="45">
        <v>430000</v>
      </c>
    </row>
    <row r="3150" spans="1:8" s="1" customFormat="1" x14ac:dyDescent="0.25">
      <c r="A3150" s="5">
        <v>236</v>
      </c>
      <c r="B3150" s="19" t="s">
        <v>2186</v>
      </c>
      <c r="C3150" s="50" t="s">
        <v>1931</v>
      </c>
      <c r="D3150" s="44" t="s">
        <v>756</v>
      </c>
      <c r="E3150" s="45">
        <v>430000</v>
      </c>
      <c r="F3150" s="3"/>
      <c r="G3150" s="44"/>
      <c r="H3150" s="45">
        <v>430000</v>
      </c>
    </row>
    <row r="3151" spans="1:8" s="1" customFormat="1" x14ac:dyDescent="0.25">
      <c r="A3151" s="5">
        <v>237</v>
      </c>
      <c r="B3151" s="19" t="s">
        <v>2187</v>
      </c>
      <c r="C3151" s="50" t="s">
        <v>1932</v>
      </c>
      <c r="D3151" s="44" t="s">
        <v>756</v>
      </c>
      <c r="E3151" s="45">
        <v>430000</v>
      </c>
      <c r="F3151" s="3"/>
      <c r="G3151" s="44"/>
      <c r="H3151" s="45">
        <v>430000</v>
      </c>
    </row>
    <row r="3152" spans="1:8" s="1" customFormat="1" x14ac:dyDescent="0.25">
      <c r="A3152" s="5">
        <v>238</v>
      </c>
      <c r="B3152" s="19" t="s">
        <v>2188</v>
      </c>
      <c r="C3152" s="50" t="s">
        <v>1933</v>
      </c>
      <c r="D3152" s="44" t="s">
        <v>756</v>
      </c>
      <c r="E3152" s="45">
        <v>430000</v>
      </c>
      <c r="F3152" s="3"/>
      <c r="G3152" s="44"/>
      <c r="H3152" s="45">
        <v>430000</v>
      </c>
    </row>
    <row r="3153" spans="1:9" s="1" customFormat="1" x14ac:dyDescent="0.25">
      <c r="A3153" s="5">
        <v>239</v>
      </c>
      <c r="B3153" s="19" t="s">
        <v>2189</v>
      </c>
      <c r="C3153" s="50" t="s">
        <v>1934</v>
      </c>
      <c r="D3153" s="44" t="s">
        <v>756</v>
      </c>
      <c r="E3153" s="45">
        <v>430000</v>
      </c>
      <c r="F3153" s="3"/>
      <c r="G3153" s="44"/>
      <c r="H3153" s="45">
        <v>430000</v>
      </c>
    </row>
    <row r="3154" spans="1:9" s="1" customFormat="1" x14ac:dyDescent="0.25">
      <c r="A3154" s="5">
        <v>240</v>
      </c>
      <c r="B3154" s="19" t="s">
        <v>2190</v>
      </c>
      <c r="C3154" s="50" t="s">
        <v>1935</v>
      </c>
      <c r="D3154" s="44" t="s">
        <v>756</v>
      </c>
      <c r="E3154" s="45">
        <v>430000</v>
      </c>
      <c r="F3154" s="3"/>
      <c r="G3154" s="44"/>
      <c r="H3154" s="45">
        <v>430000</v>
      </c>
    </row>
    <row r="3155" spans="1:9" s="1" customFormat="1" x14ac:dyDescent="0.25">
      <c r="A3155" s="5">
        <v>241</v>
      </c>
      <c r="B3155" s="19" t="s">
        <v>2191</v>
      </c>
      <c r="C3155" s="50" t="s">
        <v>1936</v>
      </c>
      <c r="D3155" s="44" t="s">
        <v>750</v>
      </c>
      <c r="E3155" s="45">
        <v>400000</v>
      </c>
      <c r="F3155" s="3"/>
      <c r="G3155" s="45">
        <v>400000</v>
      </c>
      <c r="H3155" s="28">
        <f>SUM(H2988:H3154)</f>
        <v>46530000</v>
      </c>
    </row>
    <row r="3156" spans="1:9" s="1" customFormat="1" x14ac:dyDescent="0.25">
      <c r="A3156" s="5">
        <v>242</v>
      </c>
      <c r="B3156" s="19" t="s">
        <v>2192</v>
      </c>
      <c r="C3156" s="50" t="s">
        <v>1937</v>
      </c>
      <c r="D3156" s="44" t="s">
        <v>1950</v>
      </c>
      <c r="E3156" s="45">
        <v>640000</v>
      </c>
      <c r="F3156" s="3"/>
      <c r="G3156" s="45">
        <v>640000</v>
      </c>
    </row>
    <row r="3157" spans="1:9" s="1" customFormat="1" x14ac:dyDescent="0.25">
      <c r="A3157" s="5">
        <v>243</v>
      </c>
      <c r="B3157" s="19" t="s">
        <v>2193</v>
      </c>
      <c r="C3157" s="50" t="s">
        <v>1938</v>
      </c>
      <c r="D3157" s="44" t="s">
        <v>750</v>
      </c>
      <c r="E3157" s="45">
        <v>400000</v>
      </c>
      <c r="F3157" s="3"/>
      <c r="G3157" s="45">
        <v>400000</v>
      </c>
    </row>
    <row r="3158" spans="1:9" s="1" customFormat="1" x14ac:dyDescent="0.25">
      <c r="A3158" s="5">
        <v>244</v>
      </c>
      <c r="B3158" s="19" t="s">
        <v>2194</v>
      </c>
      <c r="C3158" s="50" t="s">
        <v>1939</v>
      </c>
      <c r="D3158" s="44" t="s">
        <v>750</v>
      </c>
      <c r="E3158" s="45">
        <v>400000</v>
      </c>
      <c r="F3158" s="3"/>
      <c r="G3158" s="45">
        <v>400000</v>
      </c>
    </row>
    <row r="3159" spans="1:9" s="1" customFormat="1" x14ac:dyDescent="0.25">
      <c r="A3159" s="5">
        <v>245</v>
      </c>
      <c r="B3159" s="19" t="s">
        <v>2195</v>
      </c>
      <c r="C3159" s="50" t="s">
        <v>1940</v>
      </c>
      <c r="D3159" s="44" t="s">
        <v>750</v>
      </c>
      <c r="E3159" s="45">
        <v>400000</v>
      </c>
      <c r="F3159" s="3"/>
      <c r="G3159" s="45">
        <v>400000</v>
      </c>
    </row>
    <row r="3160" spans="1:9" s="1" customFormat="1" x14ac:dyDescent="0.25">
      <c r="A3160" s="5">
        <v>246</v>
      </c>
      <c r="B3160" s="19" t="s">
        <v>2196</v>
      </c>
      <c r="C3160" s="50" t="s">
        <v>1941</v>
      </c>
      <c r="D3160" s="44" t="s">
        <v>750</v>
      </c>
      <c r="E3160" s="45">
        <v>400000</v>
      </c>
      <c r="F3160" s="3"/>
      <c r="G3160" s="45">
        <v>400000</v>
      </c>
    </row>
    <row r="3161" spans="1:9" s="1" customFormat="1" x14ac:dyDescent="0.25">
      <c r="A3161" s="5">
        <v>247</v>
      </c>
      <c r="B3161" s="19" t="s">
        <v>2197</v>
      </c>
      <c r="C3161" s="50" t="s">
        <v>1942</v>
      </c>
      <c r="D3161" s="44" t="s">
        <v>750</v>
      </c>
      <c r="E3161" s="45">
        <v>400000</v>
      </c>
      <c r="F3161" s="3"/>
      <c r="G3161" s="45">
        <v>400000</v>
      </c>
    </row>
    <row r="3162" spans="1:9" s="1" customFormat="1" x14ac:dyDescent="0.25">
      <c r="A3162" s="5">
        <v>248</v>
      </c>
      <c r="B3162" s="19" t="s">
        <v>2198</v>
      </c>
      <c r="C3162" s="50" t="s">
        <v>1943</v>
      </c>
      <c r="D3162" s="44" t="s">
        <v>750</v>
      </c>
      <c r="E3162" s="45">
        <v>400000</v>
      </c>
      <c r="F3162" s="3"/>
      <c r="G3162" s="45">
        <v>400000</v>
      </c>
    </row>
    <row r="3163" spans="1:9" s="1" customFormat="1" x14ac:dyDescent="0.25">
      <c r="A3163" s="5">
        <v>249</v>
      </c>
      <c r="B3163" s="19" t="s">
        <v>2199</v>
      </c>
      <c r="C3163" s="50" t="s">
        <v>1944</v>
      </c>
      <c r="D3163" s="44" t="s">
        <v>750</v>
      </c>
      <c r="E3163" s="45">
        <v>400000</v>
      </c>
      <c r="F3163" s="3"/>
      <c r="G3163" s="45">
        <v>400000</v>
      </c>
    </row>
    <row r="3164" spans="1:9" s="1" customFormat="1" x14ac:dyDescent="0.25">
      <c r="A3164" s="5">
        <v>250</v>
      </c>
      <c r="B3164" s="19" t="s">
        <v>2200</v>
      </c>
      <c r="C3164" s="50" t="s">
        <v>1944</v>
      </c>
      <c r="D3164" s="44" t="s">
        <v>1950</v>
      </c>
      <c r="E3164" s="45">
        <v>640000</v>
      </c>
      <c r="F3164" s="3"/>
      <c r="G3164" s="45">
        <v>640000</v>
      </c>
    </row>
    <row r="3165" spans="1:9" s="1" customFormat="1" x14ac:dyDescent="0.25">
      <c r="A3165" s="5">
        <v>251</v>
      </c>
      <c r="B3165" s="19" t="s">
        <v>2201</v>
      </c>
      <c r="C3165" s="50" t="s">
        <v>1945</v>
      </c>
      <c r="D3165" s="44" t="s">
        <v>756</v>
      </c>
      <c r="E3165" s="45">
        <v>430000</v>
      </c>
      <c r="F3165" s="3"/>
      <c r="G3165" s="45">
        <v>430000</v>
      </c>
    </row>
    <row r="3166" spans="1:9" s="1" customFormat="1" x14ac:dyDescent="0.25">
      <c r="A3166" s="5">
        <v>252</v>
      </c>
      <c r="B3166" s="19" t="s">
        <v>2202</v>
      </c>
      <c r="C3166" s="50" t="s">
        <v>1946</v>
      </c>
      <c r="D3166" s="44" t="s">
        <v>756</v>
      </c>
      <c r="E3166" s="45">
        <v>430000</v>
      </c>
      <c r="F3166" s="3"/>
      <c r="G3166" s="45">
        <v>430000</v>
      </c>
    </row>
    <row r="3167" spans="1:9" s="1" customFormat="1" x14ac:dyDescent="0.25">
      <c r="A3167" s="5">
        <v>253</v>
      </c>
      <c r="B3167" s="19" t="s">
        <v>2203</v>
      </c>
      <c r="C3167" s="50" t="s">
        <v>1947</v>
      </c>
      <c r="D3167" s="44" t="s">
        <v>756</v>
      </c>
      <c r="E3167" s="45">
        <v>430000</v>
      </c>
      <c r="F3167" s="3"/>
      <c r="G3167" s="45">
        <v>430000</v>
      </c>
      <c r="I3167" s="1">
        <f>420*8</f>
        <v>3360</v>
      </c>
    </row>
    <row r="3168" spans="1:9" s="1" customFormat="1" x14ac:dyDescent="0.25">
      <c r="A3168" s="5">
        <v>254</v>
      </c>
      <c r="B3168" s="19" t="s">
        <v>2204</v>
      </c>
      <c r="C3168" s="50" t="s">
        <v>2220</v>
      </c>
      <c r="D3168" s="44" t="s">
        <v>756</v>
      </c>
      <c r="E3168" s="45">
        <v>430000</v>
      </c>
      <c r="F3168" s="3"/>
      <c r="G3168" s="45">
        <v>430000</v>
      </c>
    </row>
    <row r="3169" spans="1:7" s="1" customFormat="1" x14ac:dyDescent="0.25">
      <c r="A3169" s="5">
        <v>255</v>
      </c>
      <c r="B3169" s="19" t="s">
        <v>2205</v>
      </c>
      <c r="C3169" s="50" t="s">
        <v>2221</v>
      </c>
      <c r="D3169" s="44" t="s">
        <v>756</v>
      </c>
      <c r="E3169" s="45">
        <v>430000</v>
      </c>
      <c r="F3169" s="3"/>
      <c r="G3169" s="45">
        <v>430000</v>
      </c>
    </row>
    <row r="3170" spans="1:7" s="1" customFormat="1" x14ac:dyDescent="0.25">
      <c r="A3170" s="5">
        <v>256</v>
      </c>
      <c r="B3170" s="19" t="s">
        <v>2206</v>
      </c>
      <c r="C3170" s="50" t="s">
        <v>2222</v>
      </c>
      <c r="D3170" s="44" t="s">
        <v>756</v>
      </c>
      <c r="E3170" s="45">
        <v>430000</v>
      </c>
      <c r="F3170" s="3"/>
      <c r="G3170" s="45">
        <v>430000</v>
      </c>
    </row>
    <row r="3171" spans="1:7" s="1" customFormat="1" x14ac:dyDescent="0.25">
      <c r="A3171" s="5">
        <v>257</v>
      </c>
      <c r="B3171" s="19" t="s">
        <v>2207</v>
      </c>
      <c r="C3171" s="50" t="s">
        <v>2223</v>
      </c>
      <c r="D3171" s="44" t="s">
        <v>750</v>
      </c>
      <c r="E3171" s="45">
        <v>400000</v>
      </c>
      <c r="F3171" s="3"/>
      <c r="G3171" s="45">
        <v>400000</v>
      </c>
    </row>
    <row r="3172" spans="1:7" s="1" customFormat="1" x14ac:dyDescent="0.25">
      <c r="A3172" s="5">
        <v>258</v>
      </c>
      <c r="B3172" s="19" t="s">
        <v>2208</v>
      </c>
      <c r="C3172" s="50" t="s">
        <v>2224</v>
      </c>
      <c r="D3172" s="44" t="s">
        <v>1950</v>
      </c>
      <c r="E3172" s="45">
        <v>640000</v>
      </c>
      <c r="F3172" s="3"/>
      <c r="G3172" s="45">
        <v>640000</v>
      </c>
    </row>
    <row r="3173" spans="1:7" s="1" customFormat="1" x14ac:dyDescent="0.25">
      <c r="A3173" s="5">
        <v>259</v>
      </c>
      <c r="B3173" s="19" t="s">
        <v>2209</v>
      </c>
      <c r="C3173" s="50" t="s">
        <v>2225</v>
      </c>
      <c r="D3173" s="44" t="s">
        <v>756</v>
      </c>
      <c r="E3173" s="45">
        <v>430000</v>
      </c>
      <c r="F3173" s="3"/>
      <c r="G3173" s="45">
        <v>430000</v>
      </c>
    </row>
    <row r="3174" spans="1:7" s="1" customFormat="1" x14ac:dyDescent="0.25">
      <c r="A3174" s="5">
        <v>260</v>
      </c>
      <c r="B3174" s="19" t="s">
        <v>2210</v>
      </c>
      <c r="C3174" s="50" t="s">
        <v>2226</v>
      </c>
      <c r="D3174" s="44" t="s">
        <v>756</v>
      </c>
      <c r="E3174" s="45">
        <v>430000</v>
      </c>
      <c r="F3174" s="3"/>
      <c r="G3174" s="45">
        <v>430000</v>
      </c>
    </row>
    <row r="3175" spans="1:7" s="1" customFormat="1" x14ac:dyDescent="0.25">
      <c r="A3175" s="5">
        <v>261</v>
      </c>
      <c r="B3175" s="19" t="s">
        <v>2211</v>
      </c>
      <c r="C3175" s="50" t="s">
        <v>2227</v>
      </c>
      <c r="D3175" s="44" t="s">
        <v>756</v>
      </c>
      <c r="E3175" s="45">
        <v>430000</v>
      </c>
      <c r="F3175" s="3"/>
      <c r="G3175" s="45">
        <v>430000</v>
      </c>
    </row>
    <row r="3176" spans="1:7" s="1" customFormat="1" x14ac:dyDescent="0.25">
      <c r="A3176" s="5">
        <v>262</v>
      </c>
      <c r="B3176" s="19" t="s">
        <v>2212</v>
      </c>
      <c r="C3176" s="50" t="s">
        <v>2228</v>
      </c>
      <c r="D3176" s="44" t="s">
        <v>756</v>
      </c>
      <c r="E3176" s="45">
        <v>430000</v>
      </c>
      <c r="F3176" s="3"/>
      <c r="G3176" s="45">
        <v>430000</v>
      </c>
    </row>
    <row r="3177" spans="1:7" s="1" customFormat="1" x14ac:dyDescent="0.25">
      <c r="A3177" s="5">
        <v>263</v>
      </c>
      <c r="B3177" s="19" t="s">
        <v>2213</v>
      </c>
      <c r="C3177" s="50" t="s">
        <v>2229</v>
      </c>
      <c r="D3177" s="44" t="s">
        <v>756</v>
      </c>
      <c r="E3177" s="45">
        <v>430000</v>
      </c>
      <c r="F3177" s="3"/>
      <c r="G3177" s="45">
        <v>430000</v>
      </c>
    </row>
    <row r="3178" spans="1:7" s="1" customFormat="1" x14ac:dyDescent="0.25">
      <c r="A3178" s="5">
        <v>264</v>
      </c>
      <c r="B3178" s="19" t="s">
        <v>2214</v>
      </c>
      <c r="C3178" s="50" t="s">
        <v>2230</v>
      </c>
      <c r="D3178" s="44" t="s">
        <v>1950</v>
      </c>
      <c r="E3178" s="45">
        <v>640000</v>
      </c>
      <c r="F3178" s="3"/>
      <c r="G3178" s="45">
        <v>640000</v>
      </c>
    </row>
    <row r="3179" spans="1:7" s="1" customFormat="1" x14ac:dyDescent="0.25">
      <c r="A3179" s="5">
        <v>265</v>
      </c>
      <c r="B3179" s="19" t="s">
        <v>2215</v>
      </c>
      <c r="C3179" s="50" t="s">
        <v>2231</v>
      </c>
      <c r="D3179" s="44" t="s">
        <v>756</v>
      </c>
      <c r="E3179" s="45">
        <v>430000</v>
      </c>
      <c r="F3179" s="3"/>
      <c r="G3179" s="45">
        <v>430000</v>
      </c>
    </row>
    <row r="3180" spans="1:7" s="1" customFormat="1" x14ac:dyDescent="0.25">
      <c r="A3180" s="5">
        <v>266</v>
      </c>
      <c r="B3180" s="19" t="s">
        <v>2216</v>
      </c>
      <c r="C3180" s="50" t="s">
        <v>2232</v>
      </c>
      <c r="D3180" s="44" t="s">
        <v>756</v>
      </c>
      <c r="E3180" s="45">
        <v>430000</v>
      </c>
      <c r="F3180" s="3"/>
      <c r="G3180" s="45">
        <v>430000</v>
      </c>
    </row>
    <row r="3181" spans="1:7" s="1" customFormat="1" x14ac:dyDescent="0.25">
      <c r="A3181" s="5">
        <v>267</v>
      </c>
      <c r="B3181" s="19" t="s">
        <v>2217</v>
      </c>
      <c r="C3181" s="50" t="s">
        <v>2233</v>
      </c>
      <c r="D3181" s="44" t="s">
        <v>756</v>
      </c>
      <c r="E3181" s="45">
        <v>430000</v>
      </c>
      <c r="F3181" s="3"/>
      <c r="G3181" s="45">
        <v>430000</v>
      </c>
    </row>
    <row r="3182" spans="1:7" s="1" customFormat="1" x14ac:dyDescent="0.25">
      <c r="A3182" s="5">
        <v>268</v>
      </c>
      <c r="B3182" s="19" t="s">
        <v>2241</v>
      </c>
      <c r="C3182" s="50" t="s">
        <v>2234</v>
      </c>
      <c r="D3182" s="44" t="s">
        <v>756</v>
      </c>
      <c r="E3182" s="45">
        <v>430000</v>
      </c>
      <c r="F3182" s="3"/>
      <c r="G3182" s="45">
        <v>430000</v>
      </c>
    </row>
    <row r="3183" spans="1:7" s="1" customFormat="1" x14ac:dyDescent="0.25">
      <c r="A3183" s="5">
        <v>269</v>
      </c>
      <c r="B3183" s="19" t="s">
        <v>2242</v>
      </c>
      <c r="C3183" s="50" t="s">
        <v>2235</v>
      </c>
      <c r="D3183" s="44" t="s">
        <v>756</v>
      </c>
      <c r="E3183" s="45">
        <v>430000</v>
      </c>
      <c r="F3183" s="3"/>
      <c r="G3183" s="45">
        <v>430000</v>
      </c>
    </row>
    <row r="3184" spans="1:7" s="1" customFormat="1" x14ac:dyDescent="0.25">
      <c r="A3184" s="5">
        <v>270</v>
      </c>
      <c r="B3184" s="19" t="s">
        <v>2243</v>
      </c>
      <c r="C3184" s="50" t="s">
        <v>2240</v>
      </c>
      <c r="D3184" s="44" t="s">
        <v>756</v>
      </c>
      <c r="E3184" s="45">
        <v>430000</v>
      </c>
      <c r="F3184" s="3"/>
      <c r="G3184" s="45">
        <v>430000</v>
      </c>
    </row>
    <row r="3185" spans="1:9" s="1" customFormat="1" x14ac:dyDescent="0.25">
      <c r="A3185" s="5">
        <v>271</v>
      </c>
      <c r="B3185" s="19" t="s">
        <v>2244</v>
      </c>
      <c r="C3185" s="50" t="s">
        <v>2236</v>
      </c>
      <c r="D3185" s="44" t="s">
        <v>756</v>
      </c>
      <c r="E3185" s="45">
        <v>430000</v>
      </c>
      <c r="F3185" s="3"/>
      <c r="G3185" s="45">
        <v>430000</v>
      </c>
    </row>
    <row r="3186" spans="1:9" s="1" customFormat="1" x14ac:dyDescent="0.25">
      <c r="A3186" s="5">
        <v>272</v>
      </c>
      <c r="B3186" s="19" t="s">
        <v>2245</v>
      </c>
      <c r="C3186" s="50" t="s">
        <v>2237</v>
      </c>
      <c r="D3186" s="44" t="s">
        <v>750</v>
      </c>
      <c r="E3186" s="45">
        <v>400000</v>
      </c>
      <c r="F3186" s="3"/>
      <c r="G3186" s="45">
        <v>400000</v>
      </c>
    </row>
    <row r="3187" spans="1:9" s="1" customFormat="1" x14ac:dyDescent="0.25">
      <c r="A3187" s="5">
        <v>273</v>
      </c>
      <c r="B3187" s="19" t="s">
        <v>2246</v>
      </c>
      <c r="C3187" s="50" t="s">
        <v>2238</v>
      </c>
      <c r="D3187" s="44" t="s">
        <v>756</v>
      </c>
      <c r="E3187" s="45">
        <v>430000</v>
      </c>
      <c r="F3187" s="3"/>
      <c r="G3187" s="45">
        <v>430000</v>
      </c>
    </row>
    <row r="3188" spans="1:9" s="1" customFormat="1" x14ac:dyDescent="0.25">
      <c r="A3188" s="5">
        <v>274</v>
      </c>
      <c r="B3188" s="19" t="s">
        <v>2247</v>
      </c>
      <c r="C3188" s="50" t="s">
        <v>2238</v>
      </c>
      <c r="D3188" s="44" t="s">
        <v>1950</v>
      </c>
      <c r="E3188" s="45">
        <v>640000</v>
      </c>
      <c r="F3188" s="3"/>
      <c r="G3188" s="45">
        <v>640000</v>
      </c>
    </row>
    <row r="3189" spans="1:9" s="1" customFormat="1" x14ac:dyDescent="0.25">
      <c r="A3189" s="5">
        <v>275</v>
      </c>
      <c r="B3189" s="19" t="s">
        <v>2248</v>
      </c>
      <c r="C3189" s="50" t="s">
        <v>2250</v>
      </c>
      <c r="D3189" s="44" t="s">
        <v>756</v>
      </c>
      <c r="E3189" s="45">
        <v>430000</v>
      </c>
      <c r="F3189" s="3"/>
      <c r="G3189" s="45">
        <v>430000</v>
      </c>
    </row>
    <row r="3190" spans="1:9" s="1" customFormat="1" x14ac:dyDescent="0.25">
      <c r="A3190" s="5">
        <v>276</v>
      </c>
      <c r="B3190" s="19" t="s">
        <v>2249</v>
      </c>
      <c r="C3190" s="50" t="s">
        <v>2239</v>
      </c>
      <c r="D3190" s="44" t="s">
        <v>1682</v>
      </c>
      <c r="E3190" s="45">
        <v>480000</v>
      </c>
      <c r="F3190" s="3"/>
      <c r="G3190" s="45">
        <v>480000</v>
      </c>
    </row>
    <row r="3191" spans="1:9" s="1" customFormat="1" x14ac:dyDescent="0.25">
      <c r="A3191" s="5">
        <v>277</v>
      </c>
      <c r="B3191" s="19" t="s">
        <v>2252</v>
      </c>
      <c r="C3191" s="50" t="s">
        <v>2251</v>
      </c>
      <c r="D3191" s="44" t="s">
        <v>756</v>
      </c>
      <c r="E3191" s="45">
        <v>430000</v>
      </c>
      <c r="F3191" s="3"/>
      <c r="G3191" s="45">
        <v>430000</v>
      </c>
      <c r="H3191" s="1">
        <f>1680+840</f>
        <v>2520</v>
      </c>
    </row>
    <row r="3192" spans="1:9" s="1" customFormat="1" x14ac:dyDescent="0.25">
      <c r="A3192" s="56">
        <v>278</v>
      </c>
      <c r="B3192" s="19" t="s">
        <v>2253</v>
      </c>
      <c r="C3192" s="57" t="s">
        <v>2259</v>
      </c>
      <c r="D3192" s="44" t="s">
        <v>756</v>
      </c>
      <c r="E3192" s="45">
        <v>430000</v>
      </c>
      <c r="F3192" s="58"/>
      <c r="G3192" s="45">
        <v>430000</v>
      </c>
    </row>
    <row r="3193" spans="1:9" s="1" customFormat="1" x14ac:dyDescent="0.25">
      <c r="A3193" s="5">
        <v>279</v>
      </c>
      <c r="B3193" s="19" t="s">
        <v>2254</v>
      </c>
      <c r="C3193" s="50" t="s">
        <v>2260</v>
      </c>
      <c r="D3193" s="44" t="s">
        <v>750</v>
      </c>
      <c r="E3193" s="45">
        <v>400000</v>
      </c>
      <c r="F3193" s="3"/>
      <c r="G3193" s="45">
        <v>400000</v>
      </c>
    </row>
    <row r="3194" spans="1:9" s="1" customFormat="1" x14ac:dyDescent="0.25">
      <c r="A3194" s="5">
        <v>280</v>
      </c>
      <c r="B3194" s="19" t="s">
        <v>2255</v>
      </c>
      <c r="C3194" s="50" t="s">
        <v>2261</v>
      </c>
      <c r="D3194" s="44" t="s">
        <v>750</v>
      </c>
      <c r="E3194" s="45">
        <v>400000</v>
      </c>
      <c r="F3194" s="3"/>
      <c r="G3194" s="45">
        <v>400000</v>
      </c>
    </row>
    <row r="3195" spans="1:9" s="1" customFormat="1" x14ac:dyDescent="0.25">
      <c r="A3195" s="5">
        <v>281</v>
      </c>
      <c r="B3195" s="19" t="s">
        <v>2256</v>
      </c>
      <c r="C3195" s="50" t="s">
        <v>2262</v>
      </c>
      <c r="D3195" s="44" t="s">
        <v>750</v>
      </c>
      <c r="E3195" s="45">
        <v>400000</v>
      </c>
      <c r="F3195" s="3"/>
      <c r="G3195" s="45">
        <v>400000</v>
      </c>
    </row>
    <row r="3196" spans="1:9" s="1" customFormat="1" x14ac:dyDescent="0.25">
      <c r="A3196" s="5">
        <v>282</v>
      </c>
      <c r="B3196" s="19" t="s">
        <v>2257</v>
      </c>
      <c r="C3196" s="50" t="s">
        <v>2263</v>
      </c>
      <c r="D3196" s="44" t="s">
        <v>750</v>
      </c>
      <c r="E3196" s="45">
        <v>400000</v>
      </c>
      <c r="F3196" s="3"/>
      <c r="G3196" s="45">
        <v>400000</v>
      </c>
    </row>
    <row r="3197" spans="1:9" s="1" customFormat="1" x14ac:dyDescent="0.25">
      <c r="A3197" s="5">
        <v>283</v>
      </c>
      <c r="B3197" s="19" t="s">
        <v>2258</v>
      </c>
      <c r="C3197" s="50" t="s">
        <v>2264</v>
      </c>
      <c r="D3197" s="44" t="s">
        <v>2265</v>
      </c>
      <c r="E3197" s="45">
        <v>3680000</v>
      </c>
      <c r="F3197" s="3" t="s">
        <v>2266</v>
      </c>
      <c r="G3197" s="45">
        <v>3680000</v>
      </c>
    </row>
    <row r="3198" spans="1:9" s="1" customFormat="1" x14ac:dyDescent="0.25">
      <c r="A3198" s="181" t="s">
        <v>9</v>
      </c>
      <c r="B3198" s="182"/>
      <c r="C3198" s="182"/>
      <c r="D3198" s="183"/>
      <c r="E3198" s="6">
        <f>SUM(E2915:E3197)</f>
        <v>126740000</v>
      </c>
      <c r="F3198" s="7"/>
      <c r="G3198" s="28">
        <f>SUM(G2915:G3197)</f>
        <v>80210000</v>
      </c>
      <c r="I3198" s="28">
        <f>E3198-80210000</f>
        <v>46530000</v>
      </c>
    </row>
    <row r="3199" spans="1:9" s="1" customFormat="1" ht="15.75" x14ac:dyDescent="0.25">
      <c r="A3199" s="184" t="s">
        <v>2273</v>
      </c>
      <c r="B3199" s="185"/>
      <c r="C3199" s="185"/>
      <c r="D3199" s="185"/>
      <c r="E3199" s="185"/>
      <c r="F3199" s="186"/>
    </row>
    <row r="3200" spans="1:9" s="1" customFormat="1" x14ac:dyDescent="0.25">
      <c r="A3200" s="187" t="s">
        <v>2272</v>
      </c>
      <c r="B3200" s="187"/>
      <c r="C3200" s="187"/>
      <c r="D3200" s="187"/>
      <c r="E3200" s="187"/>
      <c r="F3200" s="187"/>
    </row>
    <row r="3201" spans="1:8" s="1" customFormat="1" x14ac:dyDescent="0.25">
      <c r="A3201" s="188" t="s">
        <v>10</v>
      </c>
      <c r="B3201" s="188"/>
      <c r="C3201" s="52" t="s">
        <v>11</v>
      </c>
      <c r="D3201" s="52" t="s">
        <v>12</v>
      </c>
      <c r="E3201" s="189" t="s">
        <v>13</v>
      </c>
      <c r="F3201" s="189"/>
    </row>
    <row r="3202" spans="1:8" s="1" customFormat="1" x14ac:dyDescent="0.25">
      <c r="A3202" s="52"/>
      <c r="B3202" s="52"/>
      <c r="C3202" s="52"/>
      <c r="D3202" s="52"/>
      <c r="E3202" s="53"/>
      <c r="F3202" s="53"/>
      <c r="H3202" s="1">
        <f>256-13</f>
        <v>243</v>
      </c>
    </row>
    <row r="3203" spans="1:8" s="1" customFormat="1" x14ac:dyDescent="0.25">
      <c r="A3203" s="52"/>
      <c r="B3203" s="52"/>
      <c r="C3203" s="52"/>
      <c r="D3203" s="52"/>
      <c r="E3203" s="53"/>
      <c r="F3203" s="53"/>
    </row>
    <row r="3204" spans="1:8" s="1" customFormat="1" x14ac:dyDescent="0.25">
      <c r="A3204" s="52"/>
      <c r="B3204" s="52"/>
      <c r="C3204" s="52"/>
      <c r="D3204" s="52"/>
      <c r="E3204" s="53"/>
      <c r="F3204" s="53"/>
    </row>
    <row r="3205" spans="1:8" s="1" customFormat="1" x14ac:dyDescent="0.25">
      <c r="A3205" s="52"/>
      <c r="B3205" s="52"/>
      <c r="C3205" s="52"/>
      <c r="D3205" s="52"/>
      <c r="E3205" s="53"/>
      <c r="F3205" s="53"/>
    </row>
    <row r="3206" spans="1:8" s="1" customFormat="1" x14ac:dyDescent="0.25">
      <c r="A3206" s="38"/>
      <c r="B3206" s="38"/>
      <c r="C3206" s="52" t="s">
        <v>224</v>
      </c>
      <c r="D3206" s="52" t="s">
        <v>225</v>
      </c>
      <c r="E3206" s="189" t="s">
        <v>226</v>
      </c>
      <c r="F3206" s="189"/>
    </row>
    <row r="3207" spans="1:8" s="1" customFormat="1" x14ac:dyDescent="0.25">
      <c r="A3207" s="52"/>
      <c r="B3207" s="52"/>
      <c r="C3207" s="52"/>
      <c r="D3207" s="52"/>
      <c r="E3207" s="14"/>
      <c r="F3207" s="53"/>
    </row>
    <row r="3208" spans="1:8" s="1" customFormat="1" ht="15.75" x14ac:dyDescent="0.25">
      <c r="A3208" s="8"/>
      <c r="B3208" s="177" t="s">
        <v>14</v>
      </c>
      <c r="C3208" s="177"/>
      <c r="D3208" s="2"/>
      <c r="E3208" s="24"/>
      <c r="F3208" s="12"/>
      <c r="G3208" s="1">
        <v>16400</v>
      </c>
    </row>
    <row r="3209" spans="1:8" s="1" customFormat="1" ht="15.75" x14ac:dyDescent="0.25">
      <c r="A3209" s="54" t="s">
        <v>2269</v>
      </c>
      <c r="B3209" s="54"/>
      <c r="C3209" s="54"/>
      <c r="D3209" s="9"/>
      <c r="E3209" s="24"/>
      <c r="F3209" s="12"/>
      <c r="G3209" s="1">
        <v>1850</v>
      </c>
    </row>
    <row r="3210" spans="1:8" s="1" customFormat="1" ht="15.75" x14ac:dyDescent="0.25">
      <c r="A3210" s="54" t="s">
        <v>2270</v>
      </c>
      <c r="B3210" s="54"/>
      <c r="C3210" s="54"/>
      <c r="D3210" s="9"/>
      <c r="E3210" s="24"/>
      <c r="F3210" s="12"/>
      <c r="G3210" s="1">
        <v>3680</v>
      </c>
    </row>
    <row r="3211" spans="1:8" s="1" customFormat="1" ht="15.75" x14ac:dyDescent="0.25">
      <c r="A3211" s="11" t="s">
        <v>2271</v>
      </c>
      <c r="B3211" s="12"/>
      <c r="C3211" s="12"/>
      <c r="D3211" s="2"/>
      <c r="E3211" s="24"/>
      <c r="F3211" s="12"/>
      <c r="G3211" s="1">
        <v>4480</v>
      </c>
    </row>
    <row r="3212" spans="1:8" s="1" customFormat="1" ht="15.75" x14ac:dyDescent="0.25">
      <c r="A3212" s="11" t="s">
        <v>2268</v>
      </c>
      <c r="B3212" s="12"/>
      <c r="C3212" s="12"/>
      <c r="D3212" s="2"/>
      <c r="E3212" s="24"/>
      <c r="F3212" s="12"/>
      <c r="G3212" s="1">
        <v>97810</v>
      </c>
    </row>
    <row r="3213" spans="1:8" s="1" customFormat="1" ht="15.75" x14ac:dyDescent="0.25">
      <c r="A3213" s="11" t="s">
        <v>2267</v>
      </c>
      <c r="B3213" s="12"/>
      <c r="C3213" s="12"/>
      <c r="D3213" s="2"/>
      <c r="E3213" s="24"/>
      <c r="F3213" s="12"/>
      <c r="G3213" s="1">
        <v>2520</v>
      </c>
    </row>
    <row r="3214" spans="1:8" s="1" customFormat="1" ht="15.75" x14ac:dyDescent="0.25">
      <c r="A3214" s="11" t="s">
        <v>2218</v>
      </c>
      <c r="E3214" s="28"/>
      <c r="G3214" s="1">
        <f>SUM(G3208:G3213)</f>
        <v>126740</v>
      </c>
    </row>
    <row r="3215" spans="1:8" s="1" customFormat="1" ht="15.75" x14ac:dyDescent="0.25">
      <c r="A3215" s="11"/>
      <c r="E3215" s="28"/>
    </row>
    <row r="3216" spans="1:8" s="1" customFormat="1" ht="15.75" x14ac:dyDescent="0.25">
      <c r="A3216" s="11"/>
      <c r="E3216" s="28"/>
    </row>
    <row r="3217" spans="1:5" s="1" customFormat="1" ht="15.75" x14ac:dyDescent="0.25">
      <c r="A3217" s="11"/>
      <c r="E3217" s="28"/>
    </row>
    <row r="3218" spans="1:5" s="1" customFormat="1" ht="15.75" x14ac:dyDescent="0.25">
      <c r="A3218" s="11"/>
      <c r="E3218" s="28"/>
    </row>
    <row r="3219" spans="1:5" s="1" customFormat="1" ht="15.75" x14ac:dyDescent="0.25">
      <c r="A3219" s="11"/>
      <c r="E3219" s="28"/>
    </row>
    <row r="3220" spans="1:5" s="1" customFormat="1" ht="15.75" x14ac:dyDescent="0.25">
      <c r="A3220" s="11"/>
      <c r="E3220" s="28"/>
    </row>
    <row r="3221" spans="1:5" s="1" customFormat="1" ht="15.75" x14ac:dyDescent="0.25">
      <c r="A3221" s="11"/>
      <c r="E3221" s="28"/>
    </row>
    <row r="3222" spans="1:5" s="1" customFormat="1" ht="15.75" x14ac:dyDescent="0.25">
      <c r="A3222" s="11"/>
      <c r="E3222" s="28"/>
    </row>
    <row r="3223" spans="1:5" s="1" customFormat="1" ht="15.75" x14ac:dyDescent="0.25">
      <c r="A3223" s="11"/>
      <c r="E3223" s="28"/>
    </row>
    <row r="3224" spans="1:5" s="1" customFormat="1" ht="15.75" x14ac:dyDescent="0.25">
      <c r="A3224" s="11"/>
      <c r="E3224" s="28"/>
    </row>
    <row r="3225" spans="1:5" s="1" customFormat="1" ht="15.75" x14ac:dyDescent="0.25">
      <c r="A3225" s="11"/>
      <c r="E3225" s="28"/>
    </row>
    <row r="3226" spans="1:5" s="1" customFormat="1" ht="15.75" x14ac:dyDescent="0.25">
      <c r="A3226" s="11"/>
      <c r="E3226" s="28"/>
    </row>
    <row r="3227" spans="1:5" s="1" customFormat="1" ht="15.75" x14ac:dyDescent="0.25">
      <c r="A3227" s="11"/>
      <c r="E3227" s="28"/>
    </row>
    <row r="3228" spans="1:5" s="1" customFormat="1" ht="15.75" x14ac:dyDescent="0.25">
      <c r="A3228" s="11"/>
      <c r="E3228" s="28"/>
    </row>
    <row r="3229" spans="1:5" s="1" customFormat="1" ht="15.75" x14ac:dyDescent="0.25">
      <c r="A3229" s="11"/>
      <c r="E3229" s="28"/>
    </row>
    <row r="3230" spans="1:5" s="1" customFormat="1" ht="15.75" x14ac:dyDescent="0.25">
      <c r="A3230" s="11"/>
      <c r="E3230" s="28"/>
    </row>
    <row r="3231" spans="1:5" s="1" customFormat="1" ht="15.75" x14ac:dyDescent="0.25">
      <c r="A3231" s="11"/>
      <c r="E3231" s="28"/>
    </row>
    <row r="3232" spans="1:5" s="1" customFormat="1" ht="15.75" x14ac:dyDescent="0.25">
      <c r="A3232" s="11"/>
      <c r="E3232" s="28"/>
    </row>
    <row r="3233" spans="1:5" s="1" customFormat="1" ht="15.75" x14ac:dyDescent="0.25">
      <c r="A3233" s="11"/>
      <c r="E3233" s="28"/>
    </row>
    <row r="3234" spans="1:5" s="1" customFormat="1" ht="15.75" x14ac:dyDescent="0.25">
      <c r="A3234" s="11"/>
      <c r="E3234" s="28"/>
    </row>
    <row r="3235" spans="1:5" s="1" customFormat="1" ht="15.75" x14ac:dyDescent="0.25">
      <c r="A3235" s="11"/>
      <c r="E3235" s="28"/>
    </row>
    <row r="3236" spans="1:5" s="1" customFormat="1" ht="15.75" x14ac:dyDescent="0.25">
      <c r="A3236" s="11"/>
      <c r="E3236" s="28"/>
    </row>
    <row r="3237" spans="1:5" s="1" customFormat="1" ht="15.75" x14ac:dyDescent="0.25">
      <c r="A3237" s="11"/>
      <c r="E3237" s="28"/>
    </row>
    <row r="3238" spans="1:5" s="1" customFormat="1" ht="15.75" x14ac:dyDescent="0.25">
      <c r="A3238" s="11"/>
      <c r="E3238" s="28"/>
    </row>
    <row r="3239" spans="1:5" s="1" customFormat="1" ht="15.75" x14ac:dyDescent="0.25">
      <c r="A3239" s="11"/>
      <c r="E3239" s="28"/>
    </row>
    <row r="3240" spans="1:5" s="1" customFormat="1" ht="15.75" x14ac:dyDescent="0.25">
      <c r="A3240" s="11"/>
      <c r="E3240" s="28"/>
    </row>
    <row r="3241" spans="1:5" s="1" customFormat="1" ht="15.75" x14ac:dyDescent="0.25">
      <c r="A3241" s="11"/>
      <c r="E3241" s="28"/>
    </row>
    <row r="3242" spans="1:5" s="1" customFormat="1" ht="15.75" x14ac:dyDescent="0.25">
      <c r="A3242" s="11"/>
      <c r="E3242" s="28"/>
    </row>
    <row r="3243" spans="1:5" s="1" customFormat="1" ht="15.75" x14ac:dyDescent="0.25">
      <c r="A3243" s="11"/>
      <c r="E3243" s="28"/>
    </row>
    <row r="3244" spans="1:5" s="1" customFormat="1" ht="15.75" x14ac:dyDescent="0.25">
      <c r="A3244" s="11"/>
      <c r="E3244" s="28"/>
    </row>
    <row r="3245" spans="1:5" s="1" customFormat="1" ht="15.75" x14ac:dyDescent="0.25">
      <c r="A3245" s="11"/>
      <c r="E3245" s="28"/>
    </row>
    <row r="3246" spans="1:5" s="1" customFormat="1" ht="15.75" x14ac:dyDescent="0.25">
      <c r="A3246" s="11"/>
      <c r="E3246" s="28"/>
    </row>
    <row r="3247" spans="1:5" s="1" customFormat="1" x14ac:dyDescent="0.25">
      <c r="E3247" s="28"/>
    </row>
    <row r="3248" spans="1:5" s="1" customFormat="1" x14ac:dyDescent="0.25">
      <c r="E3248" s="28"/>
    </row>
    <row r="3249" spans="1:7" s="1" customFormat="1" x14ac:dyDescent="0.25">
      <c r="E3249" s="28"/>
    </row>
    <row r="3250" spans="1:7" s="1" customFormat="1" x14ac:dyDescent="0.25">
      <c r="E3250" s="28"/>
    </row>
    <row r="3251" spans="1:7" s="1" customFormat="1" x14ac:dyDescent="0.25">
      <c r="E3251" s="28"/>
    </row>
    <row r="3252" spans="1:7" s="1" customFormat="1" x14ac:dyDescent="0.25">
      <c r="E3252" s="28"/>
    </row>
    <row r="3253" spans="1:7" s="1" customFormat="1" x14ac:dyDescent="0.25">
      <c r="E3253" s="28"/>
    </row>
    <row r="3254" spans="1:7" s="1" customFormat="1" ht="18.75" x14ac:dyDescent="0.3">
      <c r="A3254" s="179" t="s">
        <v>1</v>
      </c>
      <c r="B3254" s="179"/>
      <c r="C3254" s="179"/>
      <c r="D3254" s="179"/>
      <c r="E3254" s="179"/>
      <c r="F3254" s="179"/>
    </row>
    <row r="3255" spans="1:7" s="1" customFormat="1" ht="18.75" x14ac:dyDescent="0.3">
      <c r="A3255" s="47"/>
      <c r="B3255" s="47"/>
      <c r="C3255" s="47"/>
      <c r="D3255" s="47"/>
      <c r="E3255" s="47"/>
      <c r="F3255" s="47"/>
    </row>
    <row r="3256" spans="1:7" s="1" customFormat="1" ht="22.5" x14ac:dyDescent="0.3">
      <c r="A3256" s="191" t="s">
        <v>2</v>
      </c>
      <c r="B3256" s="191"/>
      <c r="C3256" s="191"/>
      <c r="D3256" s="191"/>
      <c r="E3256" s="191"/>
      <c r="F3256" s="191"/>
    </row>
    <row r="3257" spans="1:7" s="1" customFormat="1" ht="22.5" x14ac:dyDescent="0.3">
      <c r="A3257" s="31"/>
      <c r="B3257" s="31"/>
      <c r="C3257" s="31"/>
      <c r="D3257" s="31"/>
      <c r="E3257" s="31"/>
      <c r="F3257" s="31"/>
    </row>
    <row r="3258" spans="1:7" s="1" customFormat="1" x14ac:dyDescent="0.25">
      <c r="A3258" s="3" t="s">
        <v>3</v>
      </c>
      <c r="B3258" s="3" t="s">
        <v>4</v>
      </c>
      <c r="C3258" s="4" t="s">
        <v>5</v>
      </c>
      <c r="D3258" s="3" t="s">
        <v>6</v>
      </c>
      <c r="E3258" s="13" t="s">
        <v>7</v>
      </c>
      <c r="F3258" s="3" t="s">
        <v>8</v>
      </c>
    </row>
    <row r="3259" spans="1:7" s="1" customFormat="1" x14ac:dyDescent="0.25">
      <c r="A3259" s="5">
        <v>1</v>
      </c>
      <c r="B3259" s="19" t="s">
        <v>771</v>
      </c>
      <c r="C3259" s="50" t="s">
        <v>1233</v>
      </c>
      <c r="D3259" s="44" t="s">
        <v>755</v>
      </c>
      <c r="E3259" s="45">
        <v>430000</v>
      </c>
      <c r="F3259" s="3"/>
      <c r="G3259" s="45">
        <v>430000</v>
      </c>
    </row>
    <row r="3260" spans="1:7" s="1" customFormat="1" x14ac:dyDescent="0.25">
      <c r="A3260" s="5">
        <v>2</v>
      </c>
      <c r="B3260" s="19" t="s">
        <v>772</v>
      </c>
      <c r="C3260" s="50" t="s">
        <v>1234</v>
      </c>
      <c r="D3260" s="44" t="s">
        <v>750</v>
      </c>
      <c r="E3260" s="45">
        <v>400000</v>
      </c>
      <c r="F3260" s="3"/>
      <c r="G3260" s="45">
        <v>400000</v>
      </c>
    </row>
    <row r="3261" spans="1:7" s="1" customFormat="1" x14ac:dyDescent="0.25">
      <c r="A3261" s="5">
        <v>3</v>
      </c>
      <c r="B3261" s="19" t="s">
        <v>773</v>
      </c>
      <c r="C3261" s="50" t="s">
        <v>1235</v>
      </c>
      <c r="D3261" s="44" t="s">
        <v>755</v>
      </c>
      <c r="E3261" s="45">
        <v>430000</v>
      </c>
      <c r="F3261" s="3"/>
      <c r="G3261" s="45">
        <v>430000</v>
      </c>
    </row>
    <row r="3262" spans="1:7" s="1" customFormat="1" x14ac:dyDescent="0.25">
      <c r="A3262" s="5">
        <v>4</v>
      </c>
      <c r="B3262" s="19" t="s">
        <v>774</v>
      </c>
      <c r="C3262" s="50" t="s">
        <v>1236</v>
      </c>
      <c r="D3262" s="44" t="s">
        <v>750</v>
      </c>
      <c r="E3262" s="45">
        <v>400000</v>
      </c>
      <c r="F3262" s="3"/>
      <c r="G3262" s="45">
        <v>400000</v>
      </c>
    </row>
    <row r="3263" spans="1:7" s="1" customFormat="1" x14ac:dyDescent="0.25">
      <c r="A3263" s="5">
        <v>5</v>
      </c>
      <c r="B3263" s="19" t="s">
        <v>775</v>
      </c>
      <c r="C3263" s="50" t="s">
        <v>1237</v>
      </c>
      <c r="D3263" s="44" t="s">
        <v>755</v>
      </c>
      <c r="E3263" s="45">
        <v>430000</v>
      </c>
      <c r="F3263" s="3"/>
      <c r="G3263" s="45">
        <v>430000</v>
      </c>
    </row>
    <row r="3264" spans="1:7" s="1" customFormat="1" x14ac:dyDescent="0.25">
      <c r="A3264" s="5">
        <v>6</v>
      </c>
      <c r="B3264" s="19" t="s">
        <v>776</v>
      </c>
      <c r="C3264" s="50" t="s">
        <v>1238</v>
      </c>
      <c r="D3264" s="44" t="s">
        <v>755</v>
      </c>
      <c r="E3264" s="45">
        <v>430000</v>
      </c>
      <c r="F3264" s="3"/>
      <c r="G3264" s="45">
        <v>430000</v>
      </c>
    </row>
    <row r="3265" spans="1:7" s="1" customFormat="1" x14ac:dyDescent="0.25">
      <c r="A3265" s="5">
        <v>7</v>
      </c>
      <c r="B3265" s="19" t="s">
        <v>777</v>
      </c>
      <c r="C3265" s="50" t="s">
        <v>1239</v>
      </c>
      <c r="D3265" s="44" t="s">
        <v>755</v>
      </c>
      <c r="E3265" s="45">
        <v>430000</v>
      </c>
      <c r="F3265" s="3"/>
      <c r="G3265" s="45">
        <v>430000</v>
      </c>
    </row>
    <row r="3266" spans="1:7" s="1" customFormat="1" x14ac:dyDescent="0.25">
      <c r="A3266" s="5">
        <v>8</v>
      </c>
      <c r="B3266" s="19" t="s">
        <v>778</v>
      </c>
      <c r="C3266" s="50" t="s">
        <v>1240</v>
      </c>
      <c r="D3266" s="44" t="s">
        <v>755</v>
      </c>
      <c r="E3266" s="45">
        <v>430000</v>
      </c>
      <c r="F3266" s="3"/>
      <c r="G3266" s="45">
        <v>430000</v>
      </c>
    </row>
    <row r="3267" spans="1:7" s="1" customFormat="1" x14ac:dyDescent="0.25">
      <c r="A3267" s="5">
        <v>9</v>
      </c>
      <c r="B3267" s="19" t="s">
        <v>779</v>
      </c>
      <c r="C3267" s="50" t="s">
        <v>1241</v>
      </c>
      <c r="D3267" s="44" t="s">
        <v>755</v>
      </c>
      <c r="E3267" s="45">
        <v>430000</v>
      </c>
      <c r="F3267" s="3"/>
      <c r="G3267" s="45">
        <v>430000</v>
      </c>
    </row>
    <row r="3268" spans="1:7" s="1" customFormat="1" x14ac:dyDescent="0.25">
      <c r="A3268" s="5">
        <v>10</v>
      </c>
      <c r="B3268" s="19" t="s">
        <v>780</v>
      </c>
      <c r="C3268" s="50" t="s">
        <v>1242</v>
      </c>
      <c r="D3268" s="44" t="s">
        <v>755</v>
      </c>
      <c r="E3268" s="45">
        <v>430000</v>
      </c>
      <c r="F3268" s="3"/>
      <c r="G3268" s="45">
        <v>430000</v>
      </c>
    </row>
    <row r="3269" spans="1:7" s="1" customFormat="1" x14ac:dyDescent="0.25">
      <c r="A3269" s="5">
        <v>11</v>
      </c>
      <c r="B3269" s="19" t="s">
        <v>781</v>
      </c>
      <c r="C3269" s="50" t="s">
        <v>1243</v>
      </c>
      <c r="D3269" s="44" t="s">
        <v>755</v>
      </c>
      <c r="E3269" s="45">
        <v>430000</v>
      </c>
      <c r="F3269" s="3"/>
      <c r="G3269" s="45">
        <v>430000</v>
      </c>
    </row>
    <row r="3270" spans="1:7" s="1" customFormat="1" x14ac:dyDescent="0.25">
      <c r="A3270" s="5">
        <v>12</v>
      </c>
      <c r="B3270" s="19" t="s">
        <v>782</v>
      </c>
      <c r="C3270" s="50" t="s">
        <v>1244</v>
      </c>
      <c r="D3270" s="44" t="s">
        <v>755</v>
      </c>
      <c r="E3270" s="45">
        <v>430000</v>
      </c>
      <c r="F3270" s="3"/>
      <c r="G3270" s="45">
        <v>430000</v>
      </c>
    </row>
    <row r="3271" spans="1:7" s="1" customFormat="1" x14ac:dyDescent="0.25">
      <c r="A3271" s="5">
        <v>13</v>
      </c>
      <c r="B3271" s="19" t="s">
        <v>783</v>
      </c>
      <c r="C3271" s="50" t="s">
        <v>1245</v>
      </c>
      <c r="D3271" s="44" t="s">
        <v>755</v>
      </c>
      <c r="E3271" s="45">
        <v>430000</v>
      </c>
      <c r="F3271" s="3"/>
      <c r="G3271" s="45">
        <v>430000</v>
      </c>
    </row>
    <row r="3272" spans="1:7" s="1" customFormat="1" x14ac:dyDescent="0.25">
      <c r="A3272" s="5">
        <v>14</v>
      </c>
      <c r="B3272" s="19" t="s">
        <v>784</v>
      </c>
      <c r="C3272" s="50" t="s">
        <v>1246</v>
      </c>
      <c r="D3272" s="44" t="s">
        <v>755</v>
      </c>
      <c r="E3272" s="45">
        <v>430000</v>
      </c>
      <c r="F3272" s="3"/>
      <c r="G3272" s="45">
        <v>430000</v>
      </c>
    </row>
    <row r="3273" spans="1:7" s="1" customFormat="1" x14ac:dyDescent="0.25">
      <c r="A3273" s="5">
        <v>15</v>
      </c>
      <c r="B3273" s="19" t="s">
        <v>785</v>
      </c>
      <c r="C3273" s="50" t="s">
        <v>1247</v>
      </c>
      <c r="D3273" s="44" t="s">
        <v>755</v>
      </c>
      <c r="E3273" s="45">
        <v>430000</v>
      </c>
      <c r="F3273" s="3"/>
      <c r="G3273" s="45">
        <v>430000</v>
      </c>
    </row>
    <row r="3274" spans="1:7" s="1" customFormat="1" x14ac:dyDescent="0.25">
      <c r="A3274" s="5">
        <v>16</v>
      </c>
      <c r="B3274" s="19" t="s">
        <v>786</v>
      </c>
      <c r="C3274" s="50" t="s">
        <v>1248</v>
      </c>
      <c r="D3274" s="44" t="s">
        <v>755</v>
      </c>
      <c r="E3274" s="45">
        <v>430000</v>
      </c>
      <c r="F3274" s="3"/>
      <c r="G3274" s="45">
        <v>430000</v>
      </c>
    </row>
    <row r="3275" spans="1:7" s="1" customFormat="1" x14ac:dyDescent="0.25">
      <c r="A3275" s="5">
        <v>17</v>
      </c>
      <c r="B3275" s="19" t="s">
        <v>787</v>
      </c>
      <c r="C3275" s="50" t="s">
        <v>1249</v>
      </c>
      <c r="D3275" s="44" t="s">
        <v>755</v>
      </c>
      <c r="E3275" s="45">
        <v>430000</v>
      </c>
      <c r="F3275" s="3"/>
      <c r="G3275" s="45">
        <v>430000</v>
      </c>
    </row>
    <row r="3276" spans="1:7" s="1" customFormat="1" x14ac:dyDescent="0.25">
      <c r="A3276" s="5">
        <v>18</v>
      </c>
      <c r="B3276" s="19" t="s">
        <v>788</v>
      </c>
      <c r="C3276" s="50" t="s">
        <v>1250</v>
      </c>
      <c r="D3276" s="44" t="s">
        <v>755</v>
      </c>
      <c r="E3276" s="45">
        <v>430000</v>
      </c>
      <c r="F3276" s="3"/>
      <c r="G3276" s="45">
        <v>430000</v>
      </c>
    </row>
    <row r="3277" spans="1:7" s="1" customFormat="1" x14ac:dyDescent="0.25">
      <c r="A3277" s="5">
        <v>19</v>
      </c>
      <c r="B3277" s="19" t="s">
        <v>789</v>
      </c>
      <c r="C3277" s="50" t="s">
        <v>1251</v>
      </c>
      <c r="D3277" s="44" t="s">
        <v>755</v>
      </c>
      <c r="E3277" s="45">
        <v>430000</v>
      </c>
      <c r="F3277" s="3"/>
      <c r="G3277" s="45">
        <v>430000</v>
      </c>
    </row>
    <row r="3278" spans="1:7" s="1" customFormat="1" x14ac:dyDescent="0.25">
      <c r="A3278" s="5">
        <v>20</v>
      </c>
      <c r="B3278" s="19" t="s">
        <v>790</v>
      </c>
      <c r="C3278" s="50" t="s">
        <v>1252</v>
      </c>
      <c r="D3278" s="44" t="s">
        <v>755</v>
      </c>
      <c r="E3278" s="45">
        <v>430000</v>
      </c>
      <c r="F3278" s="3"/>
      <c r="G3278" s="45">
        <v>430000</v>
      </c>
    </row>
    <row r="3279" spans="1:7" s="1" customFormat="1" x14ac:dyDescent="0.25">
      <c r="A3279" s="5">
        <v>21</v>
      </c>
      <c r="B3279" s="19" t="s">
        <v>791</v>
      </c>
      <c r="C3279" s="50" t="s">
        <v>1253</v>
      </c>
      <c r="D3279" s="44" t="s">
        <v>755</v>
      </c>
      <c r="E3279" s="45">
        <v>430000</v>
      </c>
      <c r="F3279" s="3"/>
      <c r="G3279" s="45">
        <v>430000</v>
      </c>
    </row>
    <row r="3280" spans="1:7" s="1" customFormat="1" x14ac:dyDescent="0.25">
      <c r="A3280" s="5">
        <v>22</v>
      </c>
      <c r="B3280" s="19" t="s">
        <v>792</v>
      </c>
      <c r="C3280" s="50" t="s">
        <v>1254</v>
      </c>
      <c r="D3280" s="44" t="s">
        <v>755</v>
      </c>
      <c r="E3280" s="45">
        <v>430000</v>
      </c>
      <c r="F3280" s="3"/>
      <c r="G3280" s="45">
        <v>430000</v>
      </c>
    </row>
    <row r="3281" spans="1:10" s="1" customFormat="1" x14ac:dyDescent="0.25">
      <c r="A3281" s="5">
        <v>23</v>
      </c>
      <c r="B3281" s="19" t="s">
        <v>793</v>
      </c>
      <c r="C3281" s="50" t="s">
        <v>201</v>
      </c>
      <c r="D3281" s="44" t="s">
        <v>755</v>
      </c>
      <c r="E3281" s="45">
        <v>430000</v>
      </c>
      <c r="F3281" s="3"/>
      <c r="G3281" s="45">
        <v>430000</v>
      </c>
    </row>
    <row r="3282" spans="1:10" s="1" customFormat="1" x14ac:dyDescent="0.25">
      <c r="A3282" s="5">
        <v>24</v>
      </c>
      <c r="B3282" s="19" t="s">
        <v>794</v>
      </c>
      <c r="C3282" s="50" t="s">
        <v>1255</v>
      </c>
      <c r="D3282" s="44" t="s">
        <v>755</v>
      </c>
      <c r="E3282" s="45">
        <v>430000</v>
      </c>
      <c r="F3282" s="3"/>
      <c r="G3282" s="45">
        <v>430000</v>
      </c>
      <c r="J3282" s="1">
        <f>430+480</f>
        <v>910</v>
      </c>
    </row>
    <row r="3283" spans="1:10" s="1" customFormat="1" x14ac:dyDescent="0.25">
      <c r="A3283" s="5">
        <v>25</v>
      </c>
      <c r="B3283" s="19" t="s">
        <v>795</v>
      </c>
      <c r="C3283" s="50" t="s">
        <v>1256</v>
      </c>
      <c r="D3283" s="44" t="s">
        <v>750</v>
      </c>
      <c r="E3283" s="45">
        <v>400000</v>
      </c>
      <c r="F3283" s="3"/>
      <c r="G3283" s="45">
        <v>400000</v>
      </c>
    </row>
    <row r="3284" spans="1:10" s="1" customFormat="1" x14ac:dyDescent="0.25">
      <c r="A3284" s="5">
        <v>26</v>
      </c>
      <c r="B3284" s="19" t="s">
        <v>796</v>
      </c>
      <c r="C3284" s="50" t="s">
        <v>1257</v>
      </c>
      <c r="D3284" s="44" t="s">
        <v>750</v>
      </c>
      <c r="E3284" s="45">
        <v>400000</v>
      </c>
      <c r="F3284" s="3"/>
      <c r="G3284" s="45">
        <v>400000</v>
      </c>
    </row>
    <row r="3285" spans="1:10" s="1" customFormat="1" x14ac:dyDescent="0.25">
      <c r="A3285" s="5">
        <v>27</v>
      </c>
      <c r="B3285" s="19" t="s">
        <v>797</v>
      </c>
      <c r="C3285" s="50" t="s">
        <v>1258</v>
      </c>
      <c r="D3285" s="44" t="s">
        <v>755</v>
      </c>
      <c r="E3285" s="45">
        <v>430000</v>
      </c>
      <c r="F3285" s="3"/>
      <c r="G3285" s="45">
        <v>430000</v>
      </c>
    </row>
    <row r="3286" spans="1:10" s="1" customFormat="1" x14ac:dyDescent="0.25">
      <c r="A3286" s="5">
        <v>28</v>
      </c>
      <c r="B3286" s="19" t="s">
        <v>798</v>
      </c>
      <c r="C3286" s="50" t="s">
        <v>1259</v>
      </c>
      <c r="D3286" s="44" t="s">
        <v>755</v>
      </c>
      <c r="E3286" s="45">
        <v>430000</v>
      </c>
      <c r="F3286" s="3"/>
      <c r="G3286" s="45">
        <v>430000</v>
      </c>
    </row>
    <row r="3287" spans="1:10" s="1" customFormat="1" x14ac:dyDescent="0.25">
      <c r="A3287" s="5">
        <v>29</v>
      </c>
      <c r="B3287" s="19" t="s">
        <v>799</v>
      </c>
      <c r="C3287" s="50" t="s">
        <v>1260</v>
      </c>
      <c r="D3287" s="44" t="s">
        <v>750</v>
      </c>
      <c r="E3287" s="45">
        <v>400000</v>
      </c>
      <c r="F3287" s="3"/>
      <c r="G3287" s="45">
        <v>400000</v>
      </c>
    </row>
    <row r="3288" spans="1:10" s="1" customFormat="1" x14ac:dyDescent="0.25">
      <c r="A3288" s="5">
        <v>30</v>
      </c>
      <c r="B3288" s="19" t="s">
        <v>800</v>
      </c>
      <c r="C3288" s="50" t="s">
        <v>1261</v>
      </c>
      <c r="D3288" s="44" t="s">
        <v>755</v>
      </c>
      <c r="E3288" s="45">
        <v>430000</v>
      </c>
      <c r="F3288" s="3"/>
      <c r="G3288" s="45">
        <v>430000</v>
      </c>
    </row>
    <row r="3289" spans="1:10" s="1" customFormat="1" x14ac:dyDescent="0.25">
      <c r="A3289" s="5">
        <v>31</v>
      </c>
      <c r="B3289" s="19" t="s">
        <v>801</v>
      </c>
      <c r="C3289" s="50" t="s">
        <v>1262</v>
      </c>
      <c r="D3289" s="44" t="s">
        <v>755</v>
      </c>
      <c r="E3289" s="45">
        <v>430000</v>
      </c>
      <c r="F3289" s="3"/>
      <c r="G3289" s="45">
        <v>430000</v>
      </c>
    </row>
    <row r="3290" spans="1:10" s="1" customFormat="1" x14ac:dyDescent="0.25">
      <c r="A3290" s="5">
        <v>32</v>
      </c>
      <c r="B3290" s="19" t="s">
        <v>802</v>
      </c>
      <c r="C3290" s="50" t="s">
        <v>1263</v>
      </c>
      <c r="D3290" s="44" t="s">
        <v>755</v>
      </c>
      <c r="E3290" s="45">
        <v>430000</v>
      </c>
      <c r="F3290" s="3"/>
      <c r="G3290" s="45">
        <v>430000</v>
      </c>
    </row>
    <row r="3291" spans="1:10" s="1" customFormat="1" x14ac:dyDescent="0.25">
      <c r="A3291" s="5">
        <v>33</v>
      </c>
      <c r="B3291" s="19" t="s">
        <v>803</v>
      </c>
      <c r="C3291" s="50" t="s">
        <v>1264</v>
      </c>
      <c r="D3291" s="44" t="s">
        <v>755</v>
      </c>
      <c r="E3291" s="45">
        <v>430000</v>
      </c>
      <c r="F3291" s="3"/>
      <c r="G3291" s="45">
        <v>430000</v>
      </c>
    </row>
    <row r="3292" spans="1:10" s="1" customFormat="1" x14ac:dyDescent="0.25">
      <c r="A3292" s="5">
        <v>34</v>
      </c>
      <c r="B3292" s="19" t="s">
        <v>804</v>
      </c>
      <c r="C3292" s="50" t="s">
        <v>1265</v>
      </c>
      <c r="D3292" s="44" t="s">
        <v>755</v>
      </c>
      <c r="E3292" s="45">
        <v>430000</v>
      </c>
      <c r="F3292" s="3"/>
      <c r="G3292" s="45">
        <v>430000</v>
      </c>
    </row>
    <row r="3293" spans="1:10" s="1" customFormat="1" x14ac:dyDescent="0.25">
      <c r="A3293" s="5">
        <v>35</v>
      </c>
      <c r="B3293" s="19" t="s">
        <v>805</v>
      </c>
      <c r="C3293" s="50" t="s">
        <v>1266</v>
      </c>
      <c r="D3293" s="44" t="s">
        <v>755</v>
      </c>
      <c r="E3293" s="45">
        <v>430000</v>
      </c>
      <c r="F3293" s="3"/>
      <c r="G3293" s="45">
        <v>430000</v>
      </c>
    </row>
    <row r="3294" spans="1:10" s="1" customFormat="1" x14ac:dyDescent="0.25">
      <c r="A3294" s="5">
        <v>36</v>
      </c>
      <c r="B3294" s="19" t="s">
        <v>806</v>
      </c>
      <c r="C3294" s="51" t="s">
        <v>1681</v>
      </c>
      <c r="D3294" s="44" t="s">
        <v>755</v>
      </c>
      <c r="E3294" s="45">
        <v>430000</v>
      </c>
      <c r="F3294" s="3"/>
      <c r="G3294" s="45">
        <v>430000</v>
      </c>
    </row>
    <row r="3295" spans="1:10" s="1" customFormat="1" x14ac:dyDescent="0.25">
      <c r="A3295" s="5">
        <v>37</v>
      </c>
      <c r="B3295" s="19" t="s">
        <v>807</v>
      </c>
      <c r="C3295" s="50" t="s">
        <v>1267</v>
      </c>
      <c r="D3295" s="44" t="s">
        <v>755</v>
      </c>
      <c r="E3295" s="45">
        <v>430000</v>
      </c>
      <c r="F3295" s="3"/>
      <c r="G3295" s="45">
        <v>430000</v>
      </c>
    </row>
    <row r="3296" spans="1:10" s="1" customFormat="1" x14ac:dyDescent="0.25">
      <c r="A3296" s="5">
        <v>38</v>
      </c>
      <c r="B3296" s="19" t="s">
        <v>808</v>
      </c>
      <c r="C3296" s="50" t="s">
        <v>1268</v>
      </c>
      <c r="D3296" s="44" t="s">
        <v>755</v>
      </c>
      <c r="E3296" s="45">
        <v>430000</v>
      </c>
      <c r="F3296" s="3"/>
      <c r="G3296" s="45">
        <v>430000</v>
      </c>
    </row>
    <row r="3297" spans="1:10" s="1" customFormat="1" x14ac:dyDescent="0.25">
      <c r="A3297" s="5">
        <v>39</v>
      </c>
      <c r="B3297" s="19" t="s">
        <v>809</v>
      </c>
      <c r="C3297" s="50" t="s">
        <v>1269</v>
      </c>
      <c r="D3297" s="44" t="s">
        <v>755</v>
      </c>
      <c r="E3297" s="45">
        <v>430000</v>
      </c>
      <c r="F3297" s="3"/>
      <c r="G3297" s="45">
        <v>430000</v>
      </c>
      <c r="J3297" s="1">
        <f>1680+840</f>
        <v>2520</v>
      </c>
    </row>
    <row r="3298" spans="1:10" s="1" customFormat="1" x14ac:dyDescent="0.25">
      <c r="A3298" s="5">
        <v>40</v>
      </c>
      <c r="B3298" s="19" t="s">
        <v>810</v>
      </c>
      <c r="C3298" s="50" t="s">
        <v>1270</v>
      </c>
      <c r="D3298" s="44" t="s">
        <v>755</v>
      </c>
      <c r="E3298" s="45">
        <v>430000</v>
      </c>
      <c r="F3298" s="3"/>
      <c r="G3298" s="45">
        <v>430000</v>
      </c>
    </row>
    <row r="3299" spans="1:10" s="1" customFormat="1" x14ac:dyDescent="0.25">
      <c r="A3299" s="5">
        <v>41</v>
      </c>
      <c r="B3299" s="19" t="s">
        <v>811</v>
      </c>
      <c r="C3299" s="50" t="s">
        <v>1271</v>
      </c>
      <c r="D3299" s="44" t="s">
        <v>755</v>
      </c>
      <c r="E3299" s="45">
        <v>430000</v>
      </c>
      <c r="F3299" s="3"/>
      <c r="G3299" s="45">
        <v>430000</v>
      </c>
    </row>
    <row r="3300" spans="1:10" s="1" customFormat="1" x14ac:dyDescent="0.25">
      <c r="A3300" s="5">
        <v>42</v>
      </c>
      <c r="B3300" s="19" t="s">
        <v>812</v>
      </c>
      <c r="C3300" s="50" t="s">
        <v>1272</v>
      </c>
      <c r="D3300" s="44" t="s">
        <v>750</v>
      </c>
      <c r="E3300" s="45">
        <v>400000</v>
      </c>
      <c r="F3300" s="3"/>
      <c r="G3300" s="45">
        <v>400000</v>
      </c>
    </row>
    <row r="3301" spans="1:10" s="1" customFormat="1" x14ac:dyDescent="0.25">
      <c r="A3301" s="5">
        <v>43</v>
      </c>
      <c r="B3301" s="19" t="s">
        <v>813</v>
      </c>
      <c r="C3301" s="50" t="s">
        <v>1273</v>
      </c>
      <c r="D3301" s="44" t="s">
        <v>750</v>
      </c>
      <c r="E3301" s="45">
        <v>400000</v>
      </c>
      <c r="F3301" s="3"/>
      <c r="G3301" s="45">
        <v>400000</v>
      </c>
    </row>
    <row r="3302" spans="1:10" s="1" customFormat="1" x14ac:dyDescent="0.25">
      <c r="A3302" s="5">
        <v>44</v>
      </c>
      <c r="B3302" s="19" t="s">
        <v>814</v>
      </c>
      <c r="C3302" s="50" t="s">
        <v>1274</v>
      </c>
      <c r="D3302" s="44" t="s">
        <v>750</v>
      </c>
      <c r="E3302" s="45">
        <v>400000</v>
      </c>
      <c r="F3302" s="3"/>
      <c r="G3302" s="45">
        <v>400000</v>
      </c>
    </row>
    <row r="3303" spans="1:10" s="1" customFormat="1" x14ac:dyDescent="0.25">
      <c r="A3303" s="5">
        <v>45</v>
      </c>
      <c r="B3303" s="19" t="s">
        <v>815</v>
      </c>
      <c r="C3303" s="50" t="s">
        <v>1275</v>
      </c>
      <c r="D3303" s="44" t="s">
        <v>755</v>
      </c>
      <c r="E3303" s="45">
        <v>430000</v>
      </c>
      <c r="F3303" s="3"/>
      <c r="G3303" s="45">
        <v>430000</v>
      </c>
    </row>
    <row r="3304" spans="1:10" s="1" customFormat="1" x14ac:dyDescent="0.25">
      <c r="A3304" s="5">
        <v>46</v>
      </c>
      <c r="B3304" s="19" t="s">
        <v>816</v>
      </c>
      <c r="C3304" s="50" t="s">
        <v>1276</v>
      </c>
      <c r="D3304" s="44" t="s">
        <v>755</v>
      </c>
      <c r="E3304" s="45">
        <v>430000</v>
      </c>
      <c r="F3304" s="3"/>
      <c r="G3304" s="45">
        <v>430000</v>
      </c>
    </row>
    <row r="3305" spans="1:10" s="1" customFormat="1" x14ac:dyDescent="0.25">
      <c r="A3305" s="5">
        <v>47</v>
      </c>
      <c r="B3305" s="19" t="s">
        <v>817</v>
      </c>
      <c r="C3305" s="50" t="s">
        <v>1277</v>
      </c>
      <c r="D3305" s="44" t="s">
        <v>755</v>
      </c>
      <c r="E3305" s="45">
        <v>430000</v>
      </c>
      <c r="F3305" s="3"/>
      <c r="G3305" s="45">
        <v>430000</v>
      </c>
    </row>
    <row r="3306" spans="1:10" s="1" customFormat="1" x14ac:dyDescent="0.25">
      <c r="A3306" s="5">
        <v>48</v>
      </c>
      <c r="B3306" s="19" t="s">
        <v>818</v>
      </c>
      <c r="C3306" s="50" t="s">
        <v>1278</v>
      </c>
      <c r="D3306" s="44" t="s">
        <v>755</v>
      </c>
      <c r="E3306" s="45">
        <v>430000</v>
      </c>
      <c r="F3306" s="3"/>
      <c r="G3306" s="45">
        <v>430000</v>
      </c>
      <c r="I3306" s="1">
        <f>32*430</f>
        <v>13760</v>
      </c>
    </row>
    <row r="3307" spans="1:10" s="1" customFormat="1" x14ac:dyDescent="0.25">
      <c r="A3307" s="5">
        <v>49</v>
      </c>
      <c r="B3307" s="19" t="s">
        <v>819</v>
      </c>
      <c r="C3307" s="50" t="s">
        <v>1279</v>
      </c>
      <c r="D3307" s="44" t="s">
        <v>755</v>
      </c>
      <c r="E3307" s="45">
        <v>430000</v>
      </c>
      <c r="F3307" s="3"/>
      <c r="G3307" s="45">
        <v>430000</v>
      </c>
      <c r="I3307" s="1">
        <f>430*3</f>
        <v>1290</v>
      </c>
    </row>
    <row r="3308" spans="1:10" s="1" customFormat="1" x14ac:dyDescent="0.25">
      <c r="A3308" s="5">
        <v>50</v>
      </c>
      <c r="B3308" s="19" t="s">
        <v>820</v>
      </c>
      <c r="C3308" s="50" t="s">
        <v>1280</v>
      </c>
      <c r="D3308" s="44" t="s">
        <v>755</v>
      </c>
      <c r="E3308" s="45">
        <v>430000</v>
      </c>
      <c r="F3308" s="3"/>
      <c r="G3308" s="45">
        <v>430000</v>
      </c>
    </row>
    <row r="3309" spans="1:10" s="1" customFormat="1" x14ac:dyDescent="0.25">
      <c r="A3309" s="5">
        <v>51</v>
      </c>
      <c r="B3309" s="19" t="s">
        <v>821</v>
      </c>
      <c r="C3309" s="50" t="s">
        <v>1281</v>
      </c>
      <c r="D3309" s="44" t="s">
        <v>755</v>
      </c>
      <c r="E3309" s="45">
        <v>430000</v>
      </c>
      <c r="F3309" s="3"/>
      <c r="G3309" s="45">
        <v>430000</v>
      </c>
    </row>
    <row r="3310" spans="1:10" s="1" customFormat="1" x14ac:dyDescent="0.25">
      <c r="A3310" s="5">
        <v>52</v>
      </c>
      <c r="B3310" s="19" t="s">
        <v>822</v>
      </c>
      <c r="C3310" s="50" t="s">
        <v>1282</v>
      </c>
      <c r="D3310" s="44" t="s">
        <v>755</v>
      </c>
      <c r="E3310" s="45">
        <v>430000</v>
      </c>
      <c r="F3310" s="3"/>
      <c r="G3310" s="45">
        <v>430000</v>
      </c>
    </row>
    <row r="3311" spans="1:10" s="1" customFormat="1" x14ac:dyDescent="0.25">
      <c r="A3311" s="5">
        <v>53</v>
      </c>
      <c r="B3311" s="19" t="s">
        <v>823</v>
      </c>
      <c r="C3311" s="50" t="s">
        <v>1283</v>
      </c>
      <c r="D3311" s="44" t="s">
        <v>755</v>
      </c>
      <c r="E3311" s="45">
        <v>430000</v>
      </c>
      <c r="F3311" s="3"/>
      <c r="G3311" s="45">
        <v>430000</v>
      </c>
    </row>
    <row r="3312" spans="1:10" s="1" customFormat="1" x14ac:dyDescent="0.25">
      <c r="A3312" s="5">
        <v>54</v>
      </c>
      <c r="B3312" s="19" t="s">
        <v>824</v>
      </c>
      <c r="C3312" s="50" t="s">
        <v>1284</v>
      </c>
      <c r="D3312" s="44" t="s">
        <v>755</v>
      </c>
      <c r="E3312" s="45">
        <v>430000</v>
      </c>
      <c r="F3312" s="3"/>
      <c r="G3312" s="45">
        <v>430000</v>
      </c>
    </row>
    <row r="3313" spans="1:7" s="1" customFormat="1" x14ac:dyDescent="0.25">
      <c r="A3313" s="5">
        <v>55</v>
      </c>
      <c r="B3313" s="19" t="s">
        <v>825</v>
      </c>
      <c r="C3313" s="50" t="s">
        <v>1285</v>
      </c>
      <c r="D3313" s="44" t="s">
        <v>755</v>
      </c>
      <c r="E3313" s="45">
        <v>430000</v>
      </c>
      <c r="F3313" s="3"/>
      <c r="G3313" s="45">
        <v>430000</v>
      </c>
    </row>
    <row r="3314" spans="1:7" s="1" customFormat="1" x14ac:dyDescent="0.25">
      <c r="A3314" s="5">
        <v>56</v>
      </c>
      <c r="B3314" s="19" t="s">
        <v>826</v>
      </c>
      <c r="C3314" s="50" t="s">
        <v>1286</v>
      </c>
      <c r="D3314" s="44" t="s">
        <v>755</v>
      </c>
      <c r="E3314" s="45">
        <v>430000</v>
      </c>
      <c r="F3314" s="3"/>
      <c r="G3314" s="45">
        <v>430000</v>
      </c>
    </row>
    <row r="3315" spans="1:7" s="1" customFormat="1" x14ac:dyDescent="0.25">
      <c r="A3315" s="5">
        <v>57</v>
      </c>
      <c r="B3315" s="19" t="s">
        <v>827</v>
      </c>
      <c r="C3315" s="50" t="s">
        <v>1287</v>
      </c>
      <c r="D3315" s="44" t="s">
        <v>755</v>
      </c>
      <c r="E3315" s="45">
        <v>430000</v>
      </c>
      <c r="F3315" s="3"/>
      <c r="G3315" s="45">
        <v>430000</v>
      </c>
    </row>
    <row r="3316" spans="1:7" s="1" customFormat="1" x14ac:dyDescent="0.25">
      <c r="A3316" s="5">
        <v>58</v>
      </c>
      <c r="B3316" s="19" t="s">
        <v>828</v>
      </c>
      <c r="C3316" s="50" t="s">
        <v>1288</v>
      </c>
      <c r="D3316" s="44" t="s">
        <v>755</v>
      </c>
      <c r="E3316" s="45">
        <v>430000</v>
      </c>
      <c r="F3316" s="3"/>
      <c r="G3316" s="45">
        <v>430000</v>
      </c>
    </row>
    <row r="3317" spans="1:7" s="1" customFormat="1" x14ac:dyDescent="0.25">
      <c r="A3317" s="5">
        <v>59</v>
      </c>
      <c r="B3317" s="19" t="s">
        <v>829</v>
      </c>
      <c r="C3317" s="50" t="s">
        <v>1289</v>
      </c>
      <c r="D3317" s="44" t="s">
        <v>755</v>
      </c>
      <c r="E3317" s="45">
        <v>430000</v>
      </c>
      <c r="F3317" s="3"/>
      <c r="G3317" s="45">
        <v>430000</v>
      </c>
    </row>
    <row r="3318" spans="1:7" s="1" customFormat="1" x14ac:dyDescent="0.25">
      <c r="A3318" s="5">
        <v>60</v>
      </c>
      <c r="B3318" s="19" t="s">
        <v>830</v>
      </c>
      <c r="C3318" s="50" t="s">
        <v>1290</v>
      </c>
      <c r="D3318" s="44" t="s">
        <v>755</v>
      </c>
      <c r="E3318" s="45">
        <v>430000</v>
      </c>
      <c r="F3318" s="3"/>
      <c r="G3318" s="45">
        <v>430000</v>
      </c>
    </row>
    <row r="3319" spans="1:7" s="1" customFormat="1" x14ac:dyDescent="0.25">
      <c r="A3319" s="5">
        <v>61</v>
      </c>
      <c r="B3319" s="19" t="s">
        <v>831</v>
      </c>
      <c r="C3319" s="50" t="s">
        <v>1291</v>
      </c>
      <c r="D3319" s="44" t="s">
        <v>755</v>
      </c>
      <c r="E3319" s="45">
        <v>430000</v>
      </c>
      <c r="F3319" s="3"/>
      <c r="G3319" s="45">
        <v>430000</v>
      </c>
    </row>
    <row r="3320" spans="1:7" s="1" customFormat="1" x14ac:dyDescent="0.25">
      <c r="A3320" s="5">
        <v>62</v>
      </c>
      <c r="B3320" s="19" t="s">
        <v>832</v>
      </c>
      <c r="C3320" s="50" t="s">
        <v>1292</v>
      </c>
      <c r="D3320" s="44" t="s">
        <v>750</v>
      </c>
      <c r="E3320" s="45">
        <v>400000</v>
      </c>
      <c r="F3320" s="3"/>
      <c r="G3320" s="45">
        <v>400000</v>
      </c>
    </row>
    <row r="3321" spans="1:7" s="1" customFormat="1" x14ac:dyDescent="0.25">
      <c r="A3321" s="5">
        <v>63</v>
      </c>
      <c r="B3321" s="19" t="s">
        <v>833</v>
      </c>
      <c r="C3321" s="50" t="s">
        <v>1293</v>
      </c>
      <c r="D3321" s="44" t="s">
        <v>755</v>
      </c>
      <c r="E3321" s="45">
        <v>430000</v>
      </c>
      <c r="F3321" s="3"/>
      <c r="G3321" s="45">
        <v>430000</v>
      </c>
    </row>
    <row r="3322" spans="1:7" s="1" customFormat="1" x14ac:dyDescent="0.25">
      <c r="A3322" s="5">
        <v>64</v>
      </c>
      <c r="B3322" s="19" t="s">
        <v>834</v>
      </c>
      <c r="C3322" s="50" t="s">
        <v>1294</v>
      </c>
      <c r="D3322" s="44" t="s">
        <v>755</v>
      </c>
      <c r="E3322" s="45">
        <v>430000</v>
      </c>
      <c r="F3322" s="3"/>
      <c r="G3322" s="45">
        <v>430000</v>
      </c>
    </row>
    <row r="3323" spans="1:7" s="1" customFormat="1" x14ac:dyDescent="0.25">
      <c r="A3323" s="5">
        <v>65</v>
      </c>
      <c r="B3323" s="19" t="s">
        <v>835</v>
      </c>
      <c r="C3323" s="50" t="s">
        <v>1295</v>
      </c>
      <c r="D3323" s="44" t="s">
        <v>755</v>
      </c>
      <c r="E3323" s="45">
        <v>430000</v>
      </c>
      <c r="F3323" s="3"/>
      <c r="G3323" s="45">
        <v>430000</v>
      </c>
    </row>
    <row r="3324" spans="1:7" s="1" customFormat="1" x14ac:dyDescent="0.25">
      <c r="A3324" s="5">
        <v>66</v>
      </c>
      <c r="B3324" s="19" t="s">
        <v>836</v>
      </c>
      <c r="C3324" s="50" t="s">
        <v>1296</v>
      </c>
      <c r="D3324" s="44" t="s">
        <v>755</v>
      </c>
      <c r="E3324" s="45">
        <v>430000</v>
      </c>
      <c r="F3324" s="3"/>
      <c r="G3324" s="45">
        <v>430000</v>
      </c>
    </row>
    <row r="3325" spans="1:7" s="1" customFormat="1" x14ac:dyDescent="0.25">
      <c r="A3325" s="5">
        <v>67</v>
      </c>
      <c r="B3325" s="19" t="s">
        <v>837</v>
      </c>
      <c r="C3325" s="50" t="s">
        <v>1297</v>
      </c>
      <c r="D3325" s="44" t="s">
        <v>755</v>
      </c>
      <c r="E3325" s="45">
        <v>430000</v>
      </c>
      <c r="F3325" s="3"/>
      <c r="G3325" s="45">
        <v>430000</v>
      </c>
    </row>
    <row r="3326" spans="1:7" s="1" customFormat="1" x14ac:dyDescent="0.25">
      <c r="A3326" s="5">
        <v>68</v>
      </c>
      <c r="B3326" s="19" t="s">
        <v>838</v>
      </c>
      <c r="C3326" s="50" t="s">
        <v>1298</v>
      </c>
      <c r="D3326" s="44" t="s">
        <v>755</v>
      </c>
      <c r="E3326" s="45">
        <v>430000</v>
      </c>
      <c r="F3326" s="3"/>
      <c r="G3326" s="45">
        <v>430000</v>
      </c>
    </row>
    <row r="3327" spans="1:7" s="1" customFormat="1" x14ac:dyDescent="0.25">
      <c r="A3327" s="5">
        <v>69</v>
      </c>
      <c r="B3327" s="19" t="s">
        <v>839</v>
      </c>
      <c r="C3327" s="50" t="s">
        <v>1299</v>
      </c>
      <c r="D3327" s="44" t="s">
        <v>755</v>
      </c>
      <c r="E3327" s="45">
        <v>430000</v>
      </c>
      <c r="F3327" s="3"/>
      <c r="G3327" s="45">
        <v>430000</v>
      </c>
    </row>
    <row r="3328" spans="1:7" s="1" customFormat="1" x14ac:dyDescent="0.25">
      <c r="A3328" s="5">
        <v>70</v>
      </c>
      <c r="B3328" s="19" t="s">
        <v>840</v>
      </c>
      <c r="C3328" s="50" t="s">
        <v>1300</v>
      </c>
      <c r="D3328" s="44" t="s">
        <v>755</v>
      </c>
      <c r="E3328" s="45">
        <v>430000</v>
      </c>
      <c r="F3328" s="3"/>
      <c r="G3328" s="45">
        <v>430000</v>
      </c>
    </row>
    <row r="3329" spans="1:7" s="1" customFormat="1" x14ac:dyDescent="0.25">
      <c r="A3329" s="5">
        <v>71</v>
      </c>
      <c r="B3329" s="19" t="s">
        <v>841</v>
      </c>
      <c r="C3329" s="50" t="s">
        <v>1301</v>
      </c>
      <c r="D3329" s="44" t="s">
        <v>755</v>
      </c>
      <c r="E3329" s="45">
        <v>430000</v>
      </c>
      <c r="F3329" s="3"/>
      <c r="G3329" s="45">
        <v>430000</v>
      </c>
    </row>
    <row r="3330" spans="1:7" s="1" customFormat="1" x14ac:dyDescent="0.25">
      <c r="A3330" s="5">
        <v>72</v>
      </c>
      <c r="B3330" s="19" t="s">
        <v>842</v>
      </c>
      <c r="C3330" s="50" t="s">
        <v>1302</v>
      </c>
      <c r="D3330" s="44" t="s">
        <v>755</v>
      </c>
      <c r="E3330" s="45">
        <v>430000</v>
      </c>
      <c r="F3330" s="3"/>
      <c r="G3330" s="45">
        <v>430000</v>
      </c>
    </row>
    <row r="3331" spans="1:7" s="1" customFormat="1" x14ac:dyDescent="0.25">
      <c r="A3331" s="5">
        <v>73</v>
      </c>
      <c r="B3331" s="19" t="s">
        <v>843</v>
      </c>
      <c r="C3331" s="50" t="s">
        <v>1303</v>
      </c>
      <c r="D3331" s="44" t="s">
        <v>755</v>
      </c>
      <c r="E3331" s="45">
        <v>430000</v>
      </c>
      <c r="F3331" s="3"/>
      <c r="G3331" s="45">
        <v>430000</v>
      </c>
    </row>
    <row r="3332" spans="1:7" s="1" customFormat="1" x14ac:dyDescent="0.25">
      <c r="A3332" s="5">
        <v>74</v>
      </c>
      <c r="B3332" s="19" t="s">
        <v>844</v>
      </c>
      <c r="C3332" s="50" t="s">
        <v>1304</v>
      </c>
      <c r="D3332" s="44" t="s">
        <v>755</v>
      </c>
      <c r="E3332" s="45">
        <v>430000</v>
      </c>
      <c r="F3332" s="3"/>
      <c r="G3332" s="45">
        <v>430000</v>
      </c>
    </row>
    <row r="3333" spans="1:7" s="1" customFormat="1" x14ac:dyDescent="0.25">
      <c r="A3333" s="5">
        <v>75</v>
      </c>
      <c r="B3333" s="19" t="s">
        <v>845</v>
      </c>
      <c r="C3333" s="50" t="s">
        <v>1305</v>
      </c>
      <c r="D3333" s="44" t="s">
        <v>755</v>
      </c>
      <c r="E3333" s="45">
        <v>430000</v>
      </c>
      <c r="F3333" s="3"/>
      <c r="G3333" s="45">
        <v>430000</v>
      </c>
    </row>
    <row r="3334" spans="1:7" s="1" customFormat="1" x14ac:dyDescent="0.25">
      <c r="A3334" s="5">
        <v>76</v>
      </c>
      <c r="B3334" s="19" t="s">
        <v>846</v>
      </c>
      <c r="C3334" s="50" t="s">
        <v>1306</v>
      </c>
      <c r="D3334" s="44" t="s">
        <v>755</v>
      </c>
      <c r="E3334" s="45">
        <v>430000</v>
      </c>
      <c r="F3334" s="3"/>
      <c r="G3334" s="45">
        <v>430000</v>
      </c>
    </row>
    <row r="3335" spans="1:7" s="1" customFormat="1" x14ac:dyDescent="0.25">
      <c r="A3335" s="5">
        <v>77</v>
      </c>
      <c r="B3335" s="19" t="s">
        <v>847</v>
      </c>
      <c r="C3335" s="50" t="s">
        <v>1307</v>
      </c>
      <c r="D3335" s="44" t="s">
        <v>755</v>
      </c>
      <c r="E3335" s="45">
        <v>430000</v>
      </c>
      <c r="F3335" s="3"/>
      <c r="G3335" s="45">
        <v>430000</v>
      </c>
    </row>
    <row r="3336" spans="1:7" s="1" customFormat="1" x14ac:dyDescent="0.25">
      <c r="A3336" s="5">
        <v>78</v>
      </c>
      <c r="B3336" s="19" t="s">
        <v>848</v>
      </c>
      <c r="C3336" s="50" t="s">
        <v>1308</v>
      </c>
      <c r="D3336" s="44" t="s">
        <v>755</v>
      </c>
      <c r="E3336" s="45">
        <v>430000</v>
      </c>
      <c r="F3336" s="3"/>
      <c r="G3336" s="45">
        <v>430000</v>
      </c>
    </row>
    <row r="3337" spans="1:7" s="1" customFormat="1" x14ac:dyDescent="0.25">
      <c r="A3337" s="5">
        <v>79</v>
      </c>
      <c r="B3337" s="19" t="s">
        <v>849</v>
      </c>
      <c r="C3337" s="50" t="s">
        <v>1309</v>
      </c>
      <c r="D3337" s="44" t="s">
        <v>755</v>
      </c>
      <c r="E3337" s="45">
        <v>430000</v>
      </c>
      <c r="F3337" s="3"/>
      <c r="G3337" s="45">
        <v>430000</v>
      </c>
    </row>
    <row r="3338" spans="1:7" s="1" customFormat="1" x14ac:dyDescent="0.25">
      <c r="A3338" s="5">
        <v>80</v>
      </c>
      <c r="B3338" s="19" t="s">
        <v>850</v>
      </c>
      <c r="C3338" s="50" t="s">
        <v>1310</v>
      </c>
      <c r="D3338" s="44" t="s">
        <v>755</v>
      </c>
      <c r="E3338" s="45">
        <v>430000</v>
      </c>
      <c r="F3338" s="3"/>
      <c r="G3338" s="45">
        <v>430000</v>
      </c>
    </row>
    <row r="3339" spans="1:7" s="1" customFormat="1" x14ac:dyDescent="0.25">
      <c r="A3339" s="5">
        <v>81</v>
      </c>
      <c r="B3339" s="19" t="s">
        <v>851</v>
      </c>
      <c r="C3339" s="50" t="s">
        <v>1311</v>
      </c>
      <c r="D3339" s="44" t="s">
        <v>755</v>
      </c>
      <c r="E3339" s="45">
        <v>430000</v>
      </c>
      <c r="F3339" s="3"/>
      <c r="G3339" s="45">
        <v>430000</v>
      </c>
    </row>
    <row r="3340" spans="1:7" s="1" customFormat="1" x14ac:dyDescent="0.25">
      <c r="A3340" s="5">
        <v>82</v>
      </c>
      <c r="B3340" s="19" t="s">
        <v>852</v>
      </c>
      <c r="C3340" s="50" t="s">
        <v>1312</v>
      </c>
      <c r="D3340" s="44" t="s">
        <v>755</v>
      </c>
      <c r="E3340" s="45">
        <v>430000</v>
      </c>
      <c r="F3340" s="3"/>
      <c r="G3340" s="45">
        <v>430000</v>
      </c>
    </row>
    <row r="3341" spans="1:7" s="1" customFormat="1" x14ac:dyDescent="0.25">
      <c r="A3341" s="5">
        <v>83</v>
      </c>
      <c r="B3341" s="19" t="s">
        <v>853</v>
      </c>
      <c r="C3341" s="50" t="s">
        <v>1313</v>
      </c>
      <c r="D3341" s="44" t="s">
        <v>750</v>
      </c>
      <c r="E3341" s="45">
        <v>400000</v>
      </c>
      <c r="F3341" s="3"/>
      <c r="G3341" s="45">
        <v>400000</v>
      </c>
    </row>
    <row r="3342" spans="1:7" s="1" customFormat="1" x14ac:dyDescent="0.25">
      <c r="A3342" s="5">
        <v>84</v>
      </c>
      <c r="B3342" s="19" t="s">
        <v>854</v>
      </c>
      <c r="C3342" s="50" t="s">
        <v>1314</v>
      </c>
      <c r="D3342" s="44" t="s">
        <v>755</v>
      </c>
      <c r="E3342" s="45">
        <v>430000</v>
      </c>
      <c r="F3342" s="3"/>
      <c r="G3342" s="45">
        <v>430000</v>
      </c>
    </row>
    <row r="3343" spans="1:7" s="1" customFormat="1" x14ac:dyDescent="0.25">
      <c r="A3343" s="5">
        <v>85</v>
      </c>
      <c r="B3343" s="19" t="s">
        <v>855</v>
      </c>
      <c r="C3343" s="50" t="s">
        <v>1315</v>
      </c>
      <c r="D3343" s="44" t="s">
        <v>755</v>
      </c>
      <c r="E3343" s="45">
        <v>430000</v>
      </c>
      <c r="F3343" s="3"/>
      <c r="G3343" s="45">
        <v>430000</v>
      </c>
    </row>
    <row r="3344" spans="1:7" s="1" customFormat="1" x14ac:dyDescent="0.25">
      <c r="A3344" s="5">
        <v>86</v>
      </c>
      <c r="B3344" s="19" t="s">
        <v>856</v>
      </c>
      <c r="C3344" s="50" t="s">
        <v>1316</v>
      </c>
      <c r="D3344" s="44" t="s">
        <v>755</v>
      </c>
      <c r="E3344" s="45">
        <v>430000</v>
      </c>
      <c r="F3344" s="3"/>
      <c r="G3344" s="45">
        <v>430000</v>
      </c>
    </row>
    <row r="3345" spans="1:7" s="1" customFormat="1" x14ac:dyDescent="0.25">
      <c r="A3345" s="5">
        <v>87</v>
      </c>
      <c r="B3345" s="19" t="s">
        <v>857</v>
      </c>
      <c r="C3345" s="50" t="s">
        <v>1317</v>
      </c>
      <c r="D3345" s="44" t="s">
        <v>755</v>
      </c>
      <c r="E3345" s="45">
        <v>430000</v>
      </c>
      <c r="F3345" s="3"/>
      <c r="G3345" s="45">
        <v>430000</v>
      </c>
    </row>
    <row r="3346" spans="1:7" s="1" customFormat="1" x14ac:dyDescent="0.25">
      <c r="A3346" s="5">
        <v>88</v>
      </c>
      <c r="B3346" s="19" t="s">
        <v>858</v>
      </c>
      <c r="C3346" s="50" t="s">
        <v>1318</v>
      </c>
      <c r="D3346" s="44" t="s">
        <v>755</v>
      </c>
      <c r="E3346" s="45">
        <v>430000</v>
      </c>
      <c r="F3346" s="3"/>
      <c r="G3346" s="45">
        <v>430000</v>
      </c>
    </row>
    <row r="3347" spans="1:7" s="1" customFormat="1" x14ac:dyDescent="0.25">
      <c r="A3347" s="5">
        <v>89</v>
      </c>
      <c r="B3347" s="19" t="s">
        <v>859</v>
      </c>
      <c r="C3347" s="50" t="s">
        <v>1319</v>
      </c>
      <c r="D3347" s="44" t="s">
        <v>755</v>
      </c>
      <c r="E3347" s="45">
        <v>430000</v>
      </c>
      <c r="F3347" s="3"/>
      <c r="G3347" s="45">
        <v>430000</v>
      </c>
    </row>
    <row r="3348" spans="1:7" s="1" customFormat="1" x14ac:dyDescent="0.25">
      <c r="A3348" s="5">
        <v>90</v>
      </c>
      <c r="B3348" s="19" t="s">
        <v>860</v>
      </c>
      <c r="C3348" s="50" t="s">
        <v>1320</v>
      </c>
      <c r="D3348" s="44" t="s">
        <v>755</v>
      </c>
      <c r="E3348" s="45">
        <v>430000</v>
      </c>
      <c r="F3348" s="3"/>
      <c r="G3348" s="45">
        <v>430000</v>
      </c>
    </row>
    <row r="3349" spans="1:7" s="1" customFormat="1" x14ac:dyDescent="0.25">
      <c r="A3349" s="5">
        <v>91</v>
      </c>
      <c r="B3349" s="19" t="s">
        <v>861</v>
      </c>
      <c r="C3349" s="50" t="s">
        <v>1321</v>
      </c>
      <c r="D3349" s="44" t="s">
        <v>755</v>
      </c>
      <c r="E3349" s="45">
        <v>430000</v>
      </c>
      <c r="F3349" s="3"/>
      <c r="G3349" s="45">
        <v>430000</v>
      </c>
    </row>
    <row r="3350" spans="1:7" s="1" customFormat="1" x14ac:dyDescent="0.25">
      <c r="A3350" s="5">
        <v>92</v>
      </c>
      <c r="B3350" s="19" t="s">
        <v>862</v>
      </c>
      <c r="C3350" s="50" t="s">
        <v>1322</v>
      </c>
      <c r="D3350" s="44" t="s">
        <v>755</v>
      </c>
      <c r="E3350" s="45">
        <v>430000</v>
      </c>
      <c r="F3350" s="3"/>
      <c r="G3350" s="45">
        <v>430000</v>
      </c>
    </row>
    <row r="3351" spans="1:7" s="1" customFormat="1" x14ac:dyDescent="0.25">
      <c r="A3351" s="5">
        <v>93</v>
      </c>
      <c r="B3351" s="19" t="s">
        <v>863</v>
      </c>
      <c r="C3351" s="50" t="s">
        <v>1323</v>
      </c>
      <c r="D3351" s="44" t="s">
        <v>755</v>
      </c>
      <c r="E3351" s="45">
        <v>430000</v>
      </c>
      <c r="F3351" s="3"/>
      <c r="G3351" s="45">
        <v>430000</v>
      </c>
    </row>
    <row r="3352" spans="1:7" s="1" customFormat="1" x14ac:dyDescent="0.25">
      <c r="A3352" s="5">
        <v>94</v>
      </c>
      <c r="B3352" s="19" t="s">
        <v>864</v>
      </c>
      <c r="C3352" s="50" t="s">
        <v>1324</v>
      </c>
      <c r="D3352" s="44" t="s">
        <v>755</v>
      </c>
      <c r="E3352" s="45">
        <v>430000</v>
      </c>
      <c r="F3352" s="3"/>
      <c r="G3352" s="45">
        <v>430000</v>
      </c>
    </row>
    <row r="3353" spans="1:7" s="1" customFormat="1" x14ac:dyDescent="0.25">
      <c r="A3353" s="5">
        <v>95</v>
      </c>
      <c r="B3353" s="19" t="s">
        <v>865</v>
      </c>
      <c r="C3353" s="50" t="s">
        <v>1325</v>
      </c>
      <c r="D3353" s="44" t="s">
        <v>755</v>
      </c>
      <c r="E3353" s="45">
        <v>430000</v>
      </c>
      <c r="F3353" s="3"/>
      <c r="G3353" s="45">
        <v>430000</v>
      </c>
    </row>
    <row r="3354" spans="1:7" s="1" customFormat="1" x14ac:dyDescent="0.25">
      <c r="A3354" s="5">
        <v>96</v>
      </c>
      <c r="B3354" s="19" t="s">
        <v>866</v>
      </c>
      <c r="C3354" s="50" t="s">
        <v>1326</v>
      </c>
      <c r="D3354" s="44" t="s">
        <v>755</v>
      </c>
      <c r="E3354" s="45">
        <v>430000</v>
      </c>
      <c r="F3354" s="3"/>
      <c r="G3354" s="45">
        <v>430000</v>
      </c>
    </row>
    <row r="3355" spans="1:7" s="1" customFormat="1" x14ac:dyDescent="0.25">
      <c r="A3355" s="5">
        <v>97</v>
      </c>
      <c r="B3355" s="19" t="s">
        <v>867</v>
      </c>
      <c r="C3355" s="50" t="s">
        <v>1327</v>
      </c>
      <c r="D3355" s="44" t="s">
        <v>755</v>
      </c>
      <c r="E3355" s="45">
        <v>430000</v>
      </c>
      <c r="F3355" s="3"/>
      <c r="G3355" s="45">
        <v>430000</v>
      </c>
    </row>
    <row r="3356" spans="1:7" s="1" customFormat="1" x14ac:dyDescent="0.25">
      <c r="A3356" s="5">
        <v>98</v>
      </c>
      <c r="B3356" s="19" t="s">
        <v>868</v>
      </c>
      <c r="C3356" s="50" t="s">
        <v>1328</v>
      </c>
      <c r="D3356" s="44" t="s">
        <v>755</v>
      </c>
      <c r="E3356" s="45">
        <v>430000</v>
      </c>
      <c r="F3356" s="3"/>
      <c r="G3356" s="45">
        <v>430000</v>
      </c>
    </row>
    <row r="3357" spans="1:7" s="1" customFormat="1" x14ac:dyDescent="0.25">
      <c r="A3357" s="5">
        <v>99</v>
      </c>
      <c r="B3357" s="19" t="s">
        <v>869</v>
      </c>
      <c r="C3357" s="50" t="s">
        <v>1329</v>
      </c>
      <c r="D3357" s="44" t="s">
        <v>750</v>
      </c>
      <c r="E3357" s="45">
        <v>400000</v>
      </c>
      <c r="F3357" s="3"/>
      <c r="G3357" s="45">
        <v>400000</v>
      </c>
    </row>
    <row r="3358" spans="1:7" s="1" customFormat="1" x14ac:dyDescent="0.25">
      <c r="A3358" s="5">
        <v>100</v>
      </c>
      <c r="B3358" s="19" t="s">
        <v>870</v>
      </c>
      <c r="C3358" s="50" t="s">
        <v>1330</v>
      </c>
      <c r="D3358" s="44" t="s">
        <v>750</v>
      </c>
      <c r="E3358" s="45">
        <v>400000</v>
      </c>
      <c r="F3358" s="3"/>
      <c r="G3358" s="45">
        <v>400000</v>
      </c>
    </row>
    <row r="3359" spans="1:7" s="1" customFormat="1" x14ac:dyDescent="0.25">
      <c r="A3359" s="5">
        <v>101</v>
      </c>
      <c r="B3359" s="19" t="s">
        <v>871</v>
      </c>
      <c r="C3359" s="50" t="s">
        <v>2275</v>
      </c>
      <c r="D3359" s="44" t="s">
        <v>755</v>
      </c>
      <c r="E3359" s="45">
        <v>430000</v>
      </c>
      <c r="F3359" s="3"/>
      <c r="G3359" s="45">
        <v>430000</v>
      </c>
    </row>
    <row r="3360" spans="1:7" s="1" customFormat="1" x14ac:dyDescent="0.25">
      <c r="A3360" s="5">
        <v>102</v>
      </c>
      <c r="B3360" s="19" t="s">
        <v>872</v>
      </c>
      <c r="C3360" s="50" t="s">
        <v>1331</v>
      </c>
      <c r="D3360" s="44" t="s">
        <v>1695</v>
      </c>
      <c r="E3360" s="45">
        <v>6750000</v>
      </c>
      <c r="F3360" s="3" t="s">
        <v>1692</v>
      </c>
      <c r="G3360" s="45">
        <v>6750000</v>
      </c>
    </row>
    <row r="3361" spans="1:8" s="1" customFormat="1" x14ac:dyDescent="0.25">
      <c r="A3361" s="5">
        <v>103</v>
      </c>
      <c r="B3361" s="19" t="s">
        <v>873</v>
      </c>
      <c r="C3361" s="50" t="s">
        <v>1332</v>
      </c>
      <c r="D3361" s="44" t="s">
        <v>755</v>
      </c>
      <c r="E3361" s="45">
        <v>430000</v>
      </c>
      <c r="F3361" s="3"/>
      <c r="G3361" s="45">
        <v>430000</v>
      </c>
    </row>
    <row r="3362" spans="1:8" s="1" customFormat="1" x14ac:dyDescent="0.25">
      <c r="A3362" s="5">
        <v>104</v>
      </c>
      <c r="B3362" s="19" t="s">
        <v>874</v>
      </c>
      <c r="C3362" s="50" t="s">
        <v>1333</v>
      </c>
      <c r="D3362" s="44" t="s">
        <v>755</v>
      </c>
      <c r="E3362" s="45">
        <v>430000</v>
      </c>
      <c r="F3362" s="3"/>
      <c r="G3362" s="45">
        <v>430000</v>
      </c>
    </row>
    <row r="3363" spans="1:8" s="1" customFormat="1" x14ac:dyDescent="0.25">
      <c r="A3363" s="5">
        <v>105</v>
      </c>
      <c r="B3363" s="19" t="s">
        <v>875</v>
      </c>
      <c r="C3363" s="50" t="s">
        <v>1334</v>
      </c>
      <c r="D3363" s="44" t="s">
        <v>755</v>
      </c>
      <c r="E3363" s="45">
        <v>430000</v>
      </c>
      <c r="F3363" s="3"/>
      <c r="G3363" s="45">
        <v>430000</v>
      </c>
    </row>
    <row r="3364" spans="1:8" s="1" customFormat="1" x14ac:dyDescent="0.25">
      <c r="A3364" s="5">
        <v>106</v>
      </c>
      <c r="B3364" s="19" t="s">
        <v>876</v>
      </c>
      <c r="C3364" s="50" t="s">
        <v>1335</v>
      </c>
      <c r="D3364" s="44" t="s">
        <v>755</v>
      </c>
      <c r="E3364" s="45">
        <v>430000</v>
      </c>
      <c r="F3364" s="3"/>
      <c r="G3364" s="45">
        <v>430000</v>
      </c>
    </row>
    <row r="3365" spans="1:8" s="1" customFormat="1" x14ac:dyDescent="0.25">
      <c r="A3365" s="5">
        <v>107</v>
      </c>
      <c r="B3365" s="19" t="s">
        <v>877</v>
      </c>
      <c r="C3365" s="50" t="s">
        <v>1336</v>
      </c>
      <c r="D3365" s="44" t="s">
        <v>755</v>
      </c>
      <c r="E3365" s="45">
        <v>430000</v>
      </c>
      <c r="F3365" s="3"/>
      <c r="G3365" s="45">
        <v>430000</v>
      </c>
    </row>
    <row r="3366" spans="1:8" s="1" customFormat="1" x14ac:dyDescent="0.25">
      <c r="A3366" s="5">
        <v>108</v>
      </c>
      <c r="B3366" s="19" t="s">
        <v>878</v>
      </c>
      <c r="C3366" s="50" t="s">
        <v>1337</v>
      </c>
      <c r="D3366" s="44" t="s">
        <v>755</v>
      </c>
      <c r="E3366" s="45">
        <v>430000</v>
      </c>
      <c r="F3366" s="3"/>
      <c r="G3366" s="45">
        <v>430000</v>
      </c>
    </row>
    <row r="3367" spans="1:8" s="1" customFormat="1" x14ac:dyDescent="0.25">
      <c r="A3367" s="5">
        <v>109</v>
      </c>
      <c r="B3367" s="19" t="s">
        <v>879</v>
      </c>
      <c r="C3367" s="50" t="s">
        <v>1338</v>
      </c>
      <c r="D3367" s="44" t="s">
        <v>755</v>
      </c>
      <c r="E3367" s="45">
        <v>430000</v>
      </c>
      <c r="F3367" s="3"/>
      <c r="G3367" s="45">
        <v>430000</v>
      </c>
    </row>
    <row r="3368" spans="1:8" s="1" customFormat="1" x14ac:dyDescent="0.25">
      <c r="A3368" s="5">
        <v>110</v>
      </c>
      <c r="B3368" s="19" t="s">
        <v>880</v>
      </c>
      <c r="C3368" s="50" t="s">
        <v>1339</v>
      </c>
      <c r="D3368" s="44" t="s">
        <v>755</v>
      </c>
      <c r="E3368" s="45">
        <v>430000</v>
      </c>
      <c r="F3368" s="3"/>
      <c r="H3368" s="45">
        <v>430000</v>
      </c>
    </row>
    <row r="3369" spans="1:8" s="1" customFormat="1" x14ac:dyDescent="0.25">
      <c r="A3369" s="5">
        <v>111</v>
      </c>
      <c r="B3369" s="19" t="s">
        <v>881</v>
      </c>
      <c r="C3369" s="50" t="s">
        <v>1340</v>
      </c>
      <c r="D3369" s="44" t="s">
        <v>755</v>
      </c>
      <c r="E3369" s="45">
        <v>430000</v>
      </c>
      <c r="F3369" s="3"/>
      <c r="H3369" s="45">
        <v>430000</v>
      </c>
    </row>
    <row r="3370" spans="1:8" s="1" customFormat="1" x14ac:dyDescent="0.25">
      <c r="A3370" s="5">
        <v>112</v>
      </c>
      <c r="B3370" s="19" t="s">
        <v>882</v>
      </c>
      <c r="C3370" s="50" t="s">
        <v>1341</v>
      </c>
      <c r="D3370" s="44" t="s">
        <v>755</v>
      </c>
      <c r="E3370" s="45">
        <v>430000</v>
      </c>
      <c r="F3370" s="3"/>
      <c r="H3370" s="45">
        <v>430000</v>
      </c>
    </row>
    <row r="3371" spans="1:8" s="1" customFormat="1" x14ac:dyDescent="0.25">
      <c r="A3371" s="5">
        <v>113</v>
      </c>
      <c r="B3371" s="19" t="s">
        <v>883</v>
      </c>
      <c r="C3371" s="50" t="s">
        <v>1342</v>
      </c>
      <c r="D3371" s="44" t="s">
        <v>755</v>
      </c>
      <c r="E3371" s="45">
        <v>430000</v>
      </c>
      <c r="F3371" s="3"/>
      <c r="H3371" s="45">
        <v>430000</v>
      </c>
    </row>
    <row r="3372" spans="1:8" s="1" customFormat="1" x14ac:dyDescent="0.25">
      <c r="A3372" s="5">
        <v>114</v>
      </c>
      <c r="B3372" s="19" t="s">
        <v>884</v>
      </c>
      <c r="C3372" s="50" t="s">
        <v>1343</v>
      </c>
      <c r="D3372" s="44" t="s">
        <v>755</v>
      </c>
      <c r="E3372" s="45">
        <v>430000</v>
      </c>
      <c r="F3372" s="3"/>
      <c r="H3372" s="45">
        <v>430000</v>
      </c>
    </row>
    <row r="3373" spans="1:8" s="1" customFormat="1" x14ac:dyDescent="0.25">
      <c r="A3373" s="5">
        <v>115</v>
      </c>
      <c r="B3373" s="19" t="s">
        <v>885</v>
      </c>
      <c r="C3373" s="50" t="s">
        <v>1344</v>
      </c>
      <c r="D3373" s="44" t="s">
        <v>755</v>
      </c>
      <c r="E3373" s="45">
        <v>430000</v>
      </c>
      <c r="F3373" s="3"/>
      <c r="H3373" s="45">
        <v>430000</v>
      </c>
    </row>
    <row r="3374" spans="1:8" s="1" customFormat="1" x14ac:dyDescent="0.25">
      <c r="A3374" s="5">
        <v>116</v>
      </c>
      <c r="B3374" s="19" t="s">
        <v>886</v>
      </c>
      <c r="C3374" s="50" t="s">
        <v>1345</v>
      </c>
      <c r="D3374" s="44" t="s">
        <v>755</v>
      </c>
      <c r="E3374" s="45">
        <v>430000</v>
      </c>
      <c r="F3374" s="3"/>
      <c r="H3374" s="45">
        <v>430000</v>
      </c>
    </row>
    <row r="3375" spans="1:8" s="1" customFormat="1" x14ac:dyDescent="0.25">
      <c r="A3375" s="5">
        <v>117</v>
      </c>
      <c r="B3375" s="19" t="s">
        <v>887</v>
      </c>
      <c r="C3375" s="50" t="s">
        <v>1346</v>
      </c>
      <c r="D3375" s="44" t="s">
        <v>755</v>
      </c>
      <c r="E3375" s="45">
        <v>430000</v>
      </c>
      <c r="F3375" s="3"/>
      <c r="H3375" s="45">
        <v>430000</v>
      </c>
    </row>
    <row r="3376" spans="1:8" s="1" customFormat="1" x14ac:dyDescent="0.25">
      <c r="A3376" s="5">
        <v>118</v>
      </c>
      <c r="B3376" s="19" t="s">
        <v>888</v>
      </c>
      <c r="C3376" s="50" t="s">
        <v>1347</v>
      </c>
      <c r="D3376" s="44" t="s">
        <v>750</v>
      </c>
      <c r="E3376" s="45">
        <v>400000</v>
      </c>
      <c r="F3376" s="3"/>
      <c r="H3376" s="45">
        <v>400000</v>
      </c>
    </row>
    <row r="3377" spans="1:8" s="1" customFormat="1" x14ac:dyDescent="0.25">
      <c r="A3377" s="5">
        <v>119</v>
      </c>
      <c r="B3377" s="19" t="s">
        <v>889</v>
      </c>
      <c r="C3377" s="50" t="s">
        <v>1348</v>
      </c>
      <c r="D3377" s="44" t="s">
        <v>750</v>
      </c>
      <c r="E3377" s="45">
        <v>400000</v>
      </c>
      <c r="F3377" s="3"/>
      <c r="H3377" s="45">
        <v>400000</v>
      </c>
    </row>
    <row r="3378" spans="1:8" s="1" customFormat="1" x14ac:dyDescent="0.25">
      <c r="A3378" s="5">
        <v>120</v>
      </c>
      <c r="B3378" s="19" t="s">
        <v>890</v>
      </c>
      <c r="C3378" s="50" t="s">
        <v>1349</v>
      </c>
      <c r="D3378" s="44" t="s">
        <v>750</v>
      </c>
      <c r="E3378" s="45">
        <v>400000</v>
      </c>
      <c r="F3378" s="3"/>
      <c r="H3378" s="45">
        <v>400000</v>
      </c>
    </row>
    <row r="3379" spans="1:8" s="1" customFormat="1" x14ac:dyDescent="0.25">
      <c r="A3379" s="5">
        <v>121</v>
      </c>
      <c r="B3379" s="19" t="s">
        <v>891</v>
      </c>
      <c r="C3379" s="50" t="s">
        <v>1350</v>
      </c>
      <c r="D3379" s="44" t="s">
        <v>755</v>
      </c>
      <c r="E3379" s="45">
        <v>430000</v>
      </c>
      <c r="F3379" s="3"/>
      <c r="H3379" s="45">
        <v>430000</v>
      </c>
    </row>
    <row r="3380" spans="1:8" s="1" customFormat="1" x14ac:dyDescent="0.25">
      <c r="A3380" s="5">
        <v>122</v>
      </c>
      <c r="B3380" s="19" t="s">
        <v>892</v>
      </c>
      <c r="C3380" s="50" t="s">
        <v>1351</v>
      </c>
      <c r="D3380" s="44" t="s">
        <v>755</v>
      </c>
      <c r="E3380" s="45">
        <v>430000</v>
      </c>
      <c r="F3380" s="3"/>
      <c r="H3380" s="45">
        <v>430000</v>
      </c>
    </row>
    <row r="3381" spans="1:8" s="1" customFormat="1" x14ac:dyDescent="0.25">
      <c r="A3381" s="5">
        <v>123</v>
      </c>
      <c r="B3381" s="19" t="s">
        <v>893</v>
      </c>
      <c r="C3381" s="50" t="s">
        <v>1352</v>
      </c>
      <c r="D3381" s="44" t="s">
        <v>755</v>
      </c>
      <c r="E3381" s="45">
        <v>12900000</v>
      </c>
      <c r="F3381" s="3" t="s">
        <v>1689</v>
      </c>
      <c r="H3381" s="45">
        <v>12900000</v>
      </c>
    </row>
    <row r="3382" spans="1:8" s="1" customFormat="1" x14ac:dyDescent="0.25">
      <c r="A3382" s="5">
        <v>124</v>
      </c>
      <c r="B3382" s="19" t="s">
        <v>894</v>
      </c>
      <c r="C3382" s="50" t="s">
        <v>1353</v>
      </c>
      <c r="D3382" s="44" t="s">
        <v>755</v>
      </c>
      <c r="E3382" s="45">
        <v>430000</v>
      </c>
      <c r="F3382" s="3"/>
      <c r="H3382" s="45">
        <v>430000</v>
      </c>
    </row>
    <row r="3383" spans="1:8" s="1" customFormat="1" x14ac:dyDescent="0.25">
      <c r="A3383" s="5">
        <v>125</v>
      </c>
      <c r="B3383" s="19" t="s">
        <v>895</v>
      </c>
      <c r="C3383" s="50" t="s">
        <v>1354</v>
      </c>
      <c r="D3383" s="44" t="s">
        <v>755</v>
      </c>
      <c r="E3383" s="45">
        <v>430000</v>
      </c>
      <c r="F3383" s="3"/>
      <c r="H3383" s="45">
        <v>430000</v>
      </c>
    </row>
    <row r="3384" spans="1:8" s="1" customFormat="1" x14ac:dyDescent="0.25">
      <c r="A3384" s="5">
        <v>126</v>
      </c>
      <c r="B3384" s="19" t="s">
        <v>896</v>
      </c>
      <c r="C3384" s="50" t="s">
        <v>1355</v>
      </c>
      <c r="D3384" s="44" t="s">
        <v>755</v>
      </c>
      <c r="E3384" s="45">
        <v>430000</v>
      </c>
      <c r="F3384" s="3"/>
      <c r="H3384" s="45">
        <v>430000</v>
      </c>
    </row>
    <row r="3385" spans="1:8" s="1" customFormat="1" x14ac:dyDescent="0.25">
      <c r="A3385" s="5">
        <v>127</v>
      </c>
      <c r="B3385" s="19" t="s">
        <v>897</v>
      </c>
      <c r="C3385" s="50" t="s">
        <v>1356</v>
      </c>
      <c r="D3385" s="44" t="s">
        <v>755</v>
      </c>
      <c r="E3385" s="45">
        <v>430000</v>
      </c>
      <c r="F3385" s="3"/>
      <c r="H3385" s="45">
        <v>430000</v>
      </c>
    </row>
    <row r="3386" spans="1:8" s="1" customFormat="1" x14ac:dyDescent="0.25">
      <c r="A3386" s="5">
        <v>128</v>
      </c>
      <c r="B3386" s="19" t="s">
        <v>898</v>
      </c>
      <c r="C3386" s="50" t="s">
        <v>1357</v>
      </c>
      <c r="D3386" s="44" t="s">
        <v>755</v>
      </c>
      <c r="E3386" s="45">
        <v>430000</v>
      </c>
      <c r="F3386" s="3"/>
      <c r="H3386" s="45">
        <v>430000</v>
      </c>
    </row>
    <row r="3387" spans="1:8" s="1" customFormat="1" x14ac:dyDescent="0.25">
      <c r="A3387" s="5">
        <v>129</v>
      </c>
      <c r="B3387" s="19" t="s">
        <v>899</v>
      </c>
      <c r="C3387" s="50" t="s">
        <v>1358</v>
      </c>
      <c r="D3387" s="44" t="s">
        <v>755</v>
      </c>
      <c r="E3387" s="45">
        <v>430000</v>
      </c>
      <c r="F3387" s="3"/>
      <c r="H3387" s="45">
        <v>430000</v>
      </c>
    </row>
    <row r="3388" spans="1:8" s="1" customFormat="1" x14ac:dyDescent="0.25">
      <c r="A3388" s="5">
        <v>130</v>
      </c>
      <c r="B3388" s="19" t="s">
        <v>900</v>
      </c>
      <c r="C3388" s="50" t="s">
        <v>1359</v>
      </c>
      <c r="D3388" s="44" t="s">
        <v>755</v>
      </c>
      <c r="E3388" s="45">
        <v>430000</v>
      </c>
      <c r="F3388" s="3"/>
      <c r="H3388" s="45">
        <v>430000</v>
      </c>
    </row>
    <row r="3389" spans="1:8" s="1" customFormat="1" x14ac:dyDescent="0.25">
      <c r="A3389" s="5">
        <v>131</v>
      </c>
      <c r="B3389" s="19" t="s">
        <v>901</v>
      </c>
      <c r="C3389" s="50" t="s">
        <v>1360</v>
      </c>
      <c r="D3389" s="44" t="s">
        <v>755</v>
      </c>
      <c r="E3389" s="45">
        <v>430000</v>
      </c>
      <c r="F3389" s="3"/>
      <c r="H3389" s="45">
        <v>430000</v>
      </c>
    </row>
    <row r="3390" spans="1:8" s="1" customFormat="1" x14ac:dyDescent="0.25">
      <c r="A3390" s="5">
        <v>132</v>
      </c>
      <c r="B3390" s="19" t="s">
        <v>902</v>
      </c>
      <c r="C3390" s="50" t="s">
        <v>1361</v>
      </c>
      <c r="D3390" s="44" t="s">
        <v>755</v>
      </c>
      <c r="E3390" s="45">
        <v>430000</v>
      </c>
      <c r="F3390" s="3"/>
      <c r="H3390" s="45">
        <v>430000</v>
      </c>
    </row>
    <row r="3391" spans="1:8" s="1" customFormat="1" x14ac:dyDescent="0.25">
      <c r="A3391" s="5">
        <v>133</v>
      </c>
      <c r="B3391" s="19" t="s">
        <v>903</v>
      </c>
      <c r="C3391" s="50" t="s">
        <v>1362</v>
      </c>
      <c r="D3391" s="44" t="s">
        <v>755</v>
      </c>
      <c r="E3391" s="45">
        <v>430000</v>
      </c>
      <c r="F3391" s="3"/>
      <c r="H3391" s="45">
        <v>430000</v>
      </c>
    </row>
    <row r="3392" spans="1:8" s="1" customFormat="1" x14ac:dyDescent="0.25">
      <c r="A3392" s="5">
        <v>134</v>
      </c>
      <c r="B3392" s="19" t="s">
        <v>904</v>
      </c>
      <c r="C3392" s="50" t="s">
        <v>1363</v>
      </c>
      <c r="D3392" s="44" t="s">
        <v>755</v>
      </c>
      <c r="E3392" s="45">
        <v>430000</v>
      </c>
      <c r="F3392" s="3"/>
      <c r="H3392" s="45">
        <v>430000</v>
      </c>
    </row>
    <row r="3393" spans="1:8" s="1" customFormat="1" x14ac:dyDescent="0.25">
      <c r="A3393" s="5">
        <v>135</v>
      </c>
      <c r="B3393" s="19" t="s">
        <v>905</v>
      </c>
      <c r="C3393" s="50" t="s">
        <v>1364</v>
      </c>
      <c r="D3393" s="44" t="s">
        <v>755</v>
      </c>
      <c r="E3393" s="45">
        <v>430000</v>
      </c>
      <c r="F3393" s="3"/>
      <c r="H3393" s="45">
        <v>430000</v>
      </c>
    </row>
    <row r="3394" spans="1:8" s="1" customFormat="1" x14ac:dyDescent="0.25">
      <c r="A3394" s="5">
        <v>136</v>
      </c>
      <c r="B3394" s="19" t="s">
        <v>906</v>
      </c>
      <c r="C3394" s="50" t="s">
        <v>1365</v>
      </c>
      <c r="D3394" s="44" t="s">
        <v>755</v>
      </c>
      <c r="E3394" s="45">
        <v>430000</v>
      </c>
      <c r="F3394" s="3"/>
      <c r="H3394" s="45">
        <v>430000</v>
      </c>
    </row>
    <row r="3395" spans="1:8" s="1" customFormat="1" x14ac:dyDescent="0.25">
      <c r="A3395" s="5">
        <v>137</v>
      </c>
      <c r="B3395" s="19" t="s">
        <v>907</v>
      </c>
      <c r="C3395" s="50" t="s">
        <v>1366</v>
      </c>
      <c r="D3395" s="44" t="s">
        <v>755</v>
      </c>
      <c r="E3395" s="45">
        <v>430000</v>
      </c>
      <c r="F3395" s="3"/>
      <c r="H3395" s="45">
        <v>430000</v>
      </c>
    </row>
    <row r="3396" spans="1:8" s="1" customFormat="1" x14ac:dyDescent="0.25">
      <c r="A3396" s="5">
        <v>138</v>
      </c>
      <c r="B3396" s="19" t="s">
        <v>908</v>
      </c>
      <c r="C3396" s="50" t="s">
        <v>1367</v>
      </c>
      <c r="D3396" s="44" t="s">
        <v>755</v>
      </c>
      <c r="E3396" s="45">
        <v>430000</v>
      </c>
      <c r="F3396" s="3"/>
      <c r="H3396" s="45">
        <v>430000</v>
      </c>
    </row>
    <row r="3397" spans="1:8" s="1" customFormat="1" x14ac:dyDescent="0.25">
      <c r="A3397" s="5">
        <v>139</v>
      </c>
      <c r="B3397" s="19" t="s">
        <v>909</v>
      </c>
      <c r="C3397" s="50" t="s">
        <v>1368</v>
      </c>
      <c r="D3397" s="44" t="s">
        <v>755</v>
      </c>
      <c r="E3397" s="45">
        <v>430000</v>
      </c>
      <c r="F3397" s="3"/>
      <c r="H3397" s="45">
        <v>430000</v>
      </c>
    </row>
    <row r="3398" spans="1:8" s="1" customFormat="1" x14ac:dyDescent="0.25">
      <c r="A3398" s="5">
        <v>140</v>
      </c>
      <c r="B3398" s="19" t="s">
        <v>910</v>
      </c>
      <c r="C3398" s="50" t="s">
        <v>1369</v>
      </c>
      <c r="D3398" s="44" t="s">
        <v>755</v>
      </c>
      <c r="E3398" s="45">
        <v>430000</v>
      </c>
      <c r="F3398" s="3"/>
      <c r="H3398" s="45">
        <v>430000</v>
      </c>
    </row>
    <row r="3399" spans="1:8" s="1" customFormat="1" x14ac:dyDescent="0.25">
      <c r="A3399" s="5">
        <v>141</v>
      </c>
      <c r="B3399" s="19" t="s">
        <v>911</v>
      </c>
      <c r="C3399" s="50" t="s">
        <v>1370</v>
      </c>
      <c r="D3399" s="44" t="s">
        <v>755</v>
      </c>
      <c r="E3399" s="45">
        <v>430000</v>
      </c>
      <c r="F3399" s="3"/>
      <c r="H3399" s="45">
        <v>430000</v>
      </c>
    </row>
    <row r="3400" spans="1:8" s="1" customFormat="1" x14ac:dyDescent="0.25">
      <c r="A3400" s="5">
        <v>142</v>
      </c>
      <c r="B3400" s="19" t="s">
        <v>912</v>
      </c>
      <c r="C3400" s="50" t="s">
        <v>1371</v>
      </c>
      <c r="D3400" s="44" t="s">
        <v>755</v>
      </c>
      <c r="E3400" s="45">
        <v>430000</v>
      </c>
      <c r="F3400" s="3"/>
      <c r="H3400" s="45">
        <v>430000</v>
      </c>
    </row>
    <row r="3401" spans="1:8" s="1" customFormat="1" x14ac:dyDescent="0.25">
      <c r="A3401" s="5">
        <v>143</v>
      </c>
      <c r="B3401" s="19" t="s">
        <v>913</v>
      </c>
      <c r="C3401" s="50" t="s">
        <v>1372</v>
      </c>
      <c r="D3401" s="44" t="s">
        <v>755</v>
      </c>
      <c r="E3401" s="45">
        <v>430000</v>
      </c>
      <c r="F3401" s="3"/>
      <c r="H3401" s="45">
        <v>430000</v>
      </c>
    </row>
    <row r="3402" spans="1:8" s="1" customFormat="1" x14ac:dyDescent="0.25">
      <c r="A3402" s="5">
        <v>144</v>
      </c>
      <c r="B3402" s="19" t="s">
        <v>914</v>
      </c>
      <c r="C3402" s="50" t="s">
        <v>1373</v>
      </c>
      <c r="D3402" s="44" t="s">
        <v>750</v>
      </c>
      <c r="E3402" s="45">
        <v>400000</v>
      </c>
      <c r="F3402" s="3"/>
      <c r="H3402" s="45">
        <v>400000</v>
      </c>
    </row>
    <row r="3403" spans="1:8" s="1" customFormat="1" x14ac:dyDescent="0.25">
      <c r="A3403" s="5">
        <v>145</v>
      </c>
      <c r="B3403" s="19" t="s">
        <v>915</v>
      </c>
      <c r="C3403" s="50" t="s">
        <v>1374</v>
      </c>
      <c r="D3403" s="44" t="s">
        <v>755</v>
      </c>
      <c r="E3403" s="45">
        <v>430000</v>
      </c>
      <c r="F3403" s="3"/>
      <c r="H3403" s="45">
        <v>430000</v>
      </c>
    </row>
    <row r="3404" spans="1:8" s="1" customFormat="1" x14ac:dyDescent="0.25">
      <c r="A3404" s="5">
        <v>146</v>
      </c>
      <c r="B3404" s="19" t="s">
        <v>916</v>
      </c>
      <c r="C3404" s="50" t="s">
        <v>1375</v>
      </c>
      <c r="D3404" s="44" t="s">
        <v>755</v>
      </c>
      <c r="E3404" s="45">
        <v>430000</v>
      </c>
      <c r="F3404" s="3"/>
      <c r="H3404" s="45">
        <v>430000</v>
      </c>
    </row>
    <row r="3405" spans="1:8" s="1" customFormat="1" x14ac:dyDescent="0.25">
      <c r="A3405" s="5">
        <v>147</v>
      </c>
      <c r="B3405" s="19" t="s">
        <v>917</v>
      </c>
      <c r="C3405" s="50" t="s">
        <v>1376</v>
      </c>
      <c r="D3405" s="44" t="s">
        <v>755</v>
      </c>
      <c r="E3405" s="45">
        <v>430000</v>
      </c>
      <c r="F3405" s="3"/>
      <c r="H3405" s="45">
        <v>430000</v>
      </c>
    </row>
    <row r="3406" spans="1:8" s="1" customFormat="1" x14ac:dyDescent="0.25">
      <c r="A3406" s="5">
        <v>148</v>
      </c>
      <c r="B3406" s="19" t="s">
        <v>918</v>
      </c>
      <c r="C3406" s="50" t="s">
        <v>1377</v>
      </c>
      <c r="D3406" s="44" t="s">
        <v>755</v>
      </c>
      <c r="E3406" s="45">
        <v>430000</v>
      </c>
      <c r="F3406" s="3"/>
      <c r="H3406" s="45">
        <v>430000</v>
      </c>
    </row>
    <row r="3407" spans="1:8" s="1" customFormat="1" x14ac:dyDescent="0.25">
      <c r="A3407" s="5">
        <v>149</v>
      </c>
      <c r="B3407" s="19" t="s">
        <v>919</v>
      </c>
      <c r="C3407" s="50" t="s">
        <v>1378</v>
      </c>
      <c r="D3407" s="44" t="s">
        <v>755</v>
      </c>
      <c r="E3407" s="45">
        <v>430000</v>
      </c>
      <c r="F3407" s="3"/>
      <c r="H3407" s="45">
        <v>430000</v>
      </c>
    </row>
    <row r="3408" spans="1:8" s="1" customFormat="1" x14ac:dyDescent="0.25">
      <c r="A3408" s="5">
        <v>150</v>
      </c>
      <c r="B3408" s="19" t="s">
        <v>920</v>
      </c>
      <c r="C3408" s="50" t="s">
        <v>1379</v>
      </c>
      <c r="D3408" s="44" t="s">
        <v>750</v>
      </c>
      <c r="E3408" s="45">
        <v>1600000</v>
      </c>
      <c r="F3408" s="3" t="s">
        <v>1685</v>
      </c>
      <c r="H3408" s="45">
        <v>1600000</v>
      </c>
    </row>
    <row r="3409" spans="1:8" s="1" customFormat="1" x14ac:dyDescent="0.25">
      <c r="A3409" s="5">
        <v>151</v>
      </c>
      <c r="B3409" s="19" t="s">
        <v>921</v>
      </c>
      <c r="C3409" s="50" t="s">
        <v>1380</v>
      </c>
      <c r="D3409" s="44" t="s">
        <v>755</v>
      </c>
      <c r="E3409" s="45">
        <v>430000</v>
      </c>
      <c r="F3409" s="3"/>
      <c r="H3409" s="45">
        <v>430000</v>
      </c>
    </row>
    <row r="3410" spans="1:8" s="1" customFormat="1" x14ac:dyDescent="0.25">
      <c r="A3410" s="5">
        <v>152</v>
      </c>
      <c r="B3410" s="19" t="s">
        <v>922</v>
      </c>
      <c r="C3410" s="50" t="s">
        <v>1381</v>
      </c>
      <c r="D3410" s="44" t="s">
        <v>755</v>
      </c>
      <c r="E3410" s="45">
        <v>430000</v>
      </c>
      <c r="F3410" s="3"/>
      <c r="H3410" s="45">
        <v>430000</v>
      </c>
    </row>
    <row r="3411" spans="1:8" s="1" customFormat="1" x14ac:dyDescent="0.25">
      <c r="A3411" s="5">
        <v>153</v>
      </c>
      <c r="B3411" s="19" t="s">
        <v>923</v>
      </c>
      <c r="C3411" s="50" t="s">
        <v>1382</v>
      </c>
      <c r="D3411" s="44" t="s">
        <v>755</v>
      </c>
      <c r="E3411" s="45">
        <v>430000</v>
      </c>
      <c r="F3411" s="3"/>
      <c r="H3411" s="45">
        <v>430000</v>
      </c>
    </row>
    <row r="3412" spans="1:8" s="1" customFormat="1" x14ac:dyDescent="0.25">
      <c r="A3412" s="5">
        <v>154</v>
      </c>
      <c r="B3412" s="19" t="s">
        <v>924</v>
      </c>
      <c r="C3412" s="50" t="s">
        <v>1383</v>
      </c>
      <c r="D3412" s="44" t="s">
        <v>755</v>
      </c>
      <c r="E3412" s="45">
        <v>430000</v>
      </c>
      <c r="F3412" s="3"/>
      <c r="H3412" s="45">
        <v>430000</v>
      </c>
    </row>
    <row r="3413" spans="1:8" s="1" customFormat="1" x14ac:dyDescent="0.25">
      <c r="A3413" s="5">
        <v>155</v>
      </c>
      <c r="B3413" s="19" t="s">
        <v>925</v>
      </c>
      <c r="C3413" s="50" t="s">
        <v>1384</v>
      </c>
      <c r="D3413" s="44" t="s">
        <v>755</v>
      </c>
      <c r="E3413" s="45">
        <v>430000</v>
      </c>
      <c r="F3413" s="3"/>
      <c r="H3413" s="45">
        <v>430000</v>
      </c>
    </row>
    <row r="3414" spans="1:8" s="1" customFormat="1" x14ac:dyDescent="0.25">
      <c r="A3414" s="5">
        <v>156</v>
      </c>
      <c r="B3414" s="19" t="s">
        <v>926</v>
      </c>
      <c r="C3414" s="50" t="s">
        <v>1385</v>
      </c>
      <c r="D3414" s="44" t="s">
        <v>755</v>
      </c>
      <c r="E3414" s="45">
        <v>430000</v>
      </c>
      <c r="F3414" s="3"/>
      <c r="H3414" s="45">
        <v>430000</v>
      </c>
    </row>
    <row r="3415" spans="1:8" s="1" customFormat="1" x14ac:dyDescent="0.25">
      <c r="A3415" s="5">
        <v>157</v>
      </c>
      <c r="B3415" s="19" t="s">
        <v>927</v>
      </c>
      <c r="C3415" s="50" t="s">
        <v>1386</v>
      </c>
      <c r="D3415" s="44" t="s">
        <v>755</v>
      </c>
      <c r="E3415" s="45">
        <v>430000</v>
      </c>
      <c r="F3415" s="3"/>
      <c r="H3415" s="45">
        <v>430000</v>
      </c>
    </row>
    <row r="3416" spans="1:8" s="1" customFormat="1" x14ac:dyDescent="0.25">
      <c r="A3416" s="5">
        <v>158</v>
      </c>
      <c r="B3416" s="19" t="s">
        <v>928</v>
      </c>
      <c r="C3416" s="50" t="s">
        <v>1387</v>
      </c>
      <c r="D3416" s="44" t="s">
        <v>755</v>
      </c>
      <c r="E3416" s="45">
        <v>1290000</v>
      </c>
      <c r="F3416" s="3" t="s">
        <v>1684</v>
      </c>
      <c r="H3416" s="45">
        <v>1290000</v>
      </c>
    </row>
    <row r="3417" spans="1:8" s="1" customFormat="1" x14ac:dyDescent="0.25">
      <c r="A3417" s="5">
        <v>159</v>
      </c>
      <c r="B3417" s="19" t="s">
        <v>929</v>
      </c>
      <c r="C3417" s="50" t="s">
        <v>1388</v>
      </c>
      <c r="D3417" s="44" t="s">
        <v>755</v>
      </c>
      <c r="E3417" s="45">
        <v>430000</v>
      </c>
      <c r="F3417" s="3"/>
      <c r="H3417" s="45">
        <v>430000</v>
      </c>
    </row>
    <row r="3418" spans="1:8" s="1" customFormat="1" x14ac:dyDescent="0.25">
      <c r="A3418" s="5">
        <v>160</v>
      </c>
      <c r="B3418" s="19" t="s">
        <v>930</v>
      </c>
      <c r="C3418" s="50" t="s">
        <v>1389</v>
      </c>
      <c r="D3418" s="44" t="s">
        <v>755</v>
      </c>
      <c r="E3418" s="45">
        <v>430000</v>
      </c>
      <c r="F3418" s="3"/>
      <c r="H3418" s="45">
        <v>430000</v>
      </c>
    </row>
    <row r="3419" spans="1:8" s="1" customFormat="1" x14ac:dyDescent="0.25">
      <c r="A3419" s="5">
        <v>161</v>
      </c>
      <c r="B3419" s="19" t="s">
        <v>931</v>
      </c>
      <c r="C3419" s="50" t="s">
        <v>1390</v>
      </c>
      <c r="D3419" s="44" t="s">
        <v>755</v>
      </c>
      <c r="E3419" s="45">
        <v>430000</v>
      </c>
      <c r="F3419" s="3"/>
      <c r="H3419" s="45">
        <v>430000</v>
      </c>
    </row>
    <row r="3420" spans="1:8" s="1" customFormat="1" x14ac:dyDescent="0.25">
      <c r="A3420" s="5">
        <v>162</v>
      </c>
      <c r="B3420" s="19" t="s">
        <v>932</v>
      </c>
      <c r="C3420" s="50" t="s">
        <v>1391</v>
      </c>
      <c r="D3420" s="44" t="s">
        <v>755</v>
      </c>
      <c r="E3420" s="45">
        <v>430000</v>
      </c>
      <c r="F3420" s="3"/>
      <c r="H3420" s="45">
        <v>430000</v>
      </c>
    </row>
    <row r="3421" spans="1:8" s="1" customFormat="1" x14ac:dyDescent="0.25">
      <c r="A3421" s="5">
        <v>163</v>
      </c>
      <c r="B3421" s="19" t="s">
        <v>933</v>
      </c>
      <c r="C3421" s="50" t="s">
        <v>1392</v>
      </c>
      <c r="D3421" s="44" t="s">
        <v>755</v>
      </c>
      <c r="E3421" s="45">
        <v>3440000</v>
      </c>
      <c r="F3421" s="3" t="s">
        <v>1688</v>
      </c>
      <c r="H3421" s="45">
        <v>3440000</v>
      </c>
    </row>
    <row r="3422" spans="1:8" s="1" customFormat="1" x14ac:dyDescent="0.25">
      <c r="A3422" s="5">
        <v>164</v>
      </c>
      <c r="B3422" s="19" t="s">
        <v>934</v>
      </c>
      <c r="C3422" s="50" t="s">
        <v>1393</v>
      </c>
      <c r="D3422" s="44" t="s">
        <v>755</v>
      </c>
      <c r="E3422" s="45">
        <v>430000</v>
      </c>
      <c r="F3422" s="3"/>
      <c r="H3422" s="45">
        <v>430000</v>
      </c>
    </row>
    <row r="3423" spans="1:8" s="1" customFormat="1" x14ac:dyDescent="0.25">
      <c r="A3423" s="5">
        <v>165</v>
      </c>
      <c r="B3423" s="19" t="s">
        <v>935</v>
      </c>
      <c r="C3423" s="50" t="s">
        <v>1394</v>
      </c>
      <c r="D3423" s="44" t="s">
        <v>755</v>
      </c>
      <c r="E3423" s="45">
        <v>430000</v>
      </c>
      <c r="F3423" s="3"/>
      <c r="H3423" s="45">
        <v>430000</v>
      </c>
    </row>
    <row r="3424" spans="1:8" s="1" customFormat="1" x14ac:dyDescent="0.25">
      <c r="A3424" s="5">
        <v>166</v>
      </c>
      <c r="B3424" s="19" t="s">
        <v>936</v>
      </c>
      <c r="C3424" s="50" t="s">
        <v>1395</v>
      </c>
      <c r="D3424" s="44" t="s">
        <v>755</v>
      </c>
      <c r="E3424" s="45">
        <v>430000</v>
      </c>
      <c r="F3424" s="3"/>
      <c r="H3424" s="45">
        <v>430000</v>
      </c>
    </row>
    <row r="3425" spans="1:8" s="1" customFormat="1" x14ac:dyDescent="0.25">
      <c r="A3425" s="5">
        <v>167</v>
      </c>
      <c r="B3425" s="19" t="s">
        <v>937</v>
      </c>
      <c r="C3425" s="50" t="s">
        <v>1396</v>
      </c>
      <c r="D3425" s="44" t="s">
        <v>750</v>
      </c>
      <c r="E3425" s="45">
        <v>400000</v>
      </c>
      <c r="F3425" s="3"/>
      <c r="H3425" s="45">
        <v>400000</v>
      </c>
    </row>
    <row r="3426" spans="1:8" s="1" customFormat="1" x14ac:dyDescent="0.25">
      <c r="A3426" s="5">
        <v>168</v>
      </c>
      <c r="B3426" s="19" t="s">
        <v>938</v>
      </c>
      <c r="C3426" s="50" t="s">
        <v>1397</v>
      </c>
      <c r="D3426" s="44" t="s">
        <v>755</v>
      </c>
      <c r="E3426" s="45">
        <v>430000</v>
      </c>
      <c r="F3426" s="3"/>
      <c r="H3426" s="45">
        <v>430000</v>
      </c>
    </row>
    <row r="3427" spans="1:8" s="1" customFormat="1" x14ac:dyDescent="0.25">
      <c r="A3427" s="5">
        <v>169</v>
      </c>
      <c r="B3427" s="19" t="s">
        <v>939</v>
      </c>
      <c r="C3427" s="50" t="s">
        <v>1398</v>
      </c>
      <c r="D3427" s="44" t="s">
        <v>755</v>
      </c>
      <c r="E3427" s="45">
        <v>430000</v>
      </c>
      <c r="F3427" s="3"/>
      <c r="H3427" s="45">
        <v>430000</v>
      </c>
    </row>
    <row r="3428" spans="1:8" s="1" customFormat="1" x14ac:dyDescent="0.25">
      <c r="A3428" s="5">
        <v>170</v>
      </c>
      <c r="B3428" s="19" t="s">
        <v>940</v>
      </c>
      <c r="C3428" s="50" t="s">
        <v>1399</v>
      </c>
      <c r="D3428" s="44" t="s">
        <v>750</v>
      </c>
      <c r="E3428" s="45">
        <v>400000</v>
      </c>
      <c r="F3428" s="3"/>
      <c r="H3428" s="45">
        <v>400000</v>
      </c>
    </row>
    <row r="3429" spans="1:8" s="1" customFormat="1" x14ac:dyDescent="0.25">
      <c r="A3429" s="5">
        <v>171</v>
      </c>
      <c r="B3429" s="19" t="s">
        <v>941</v>
      </c>
      <c r="C3429" s="50" t="s">
        <v>1400</v>
      </c>
      <c r="D3429" s="44" t="s">
        <v>1695</v>
      </c>
      <c r="E3429" s="45">
        <v>10500000</v>
      </c>
      <c r="F3429" s="3" t="s">
        <v>1693</v>
      </c>
      <c r="H3429" s="45">
        <v>10500000</v>
      </c>
    </row>
    <row r="3430" spans="1:8" s="1" customFormat="1" x14ac:dyDescent="0.25">
      <c r="A3430" s="5">
        <v>172</v>
      </c>
      <c r="B3430" s="19" t="s">
        <v>942</v>
      </c>
      <c r="C3430" s="50" t="s">
        <v>1401</v>
      </c>
      <c r="D3430" s="44" t="s">
        <v>1695</v>
      </c>
      <c r="E3430" s="45">
        <v>10500000</v>
      </c>
      <c r="F3430" s="3" t="s">
        <v>1693</v>
      </c>
      <c r="H3430" s="45">
        <v>10500000</v>
      </c>
    </row>
    <row r="3431" spans="1:8" s="1" customFormat="1" x14ac:dyDescent="0.25">
      <c r="A3431" s="5">
        <v>173</v>
      </c>
      <c r="B3431" s="19" t="s">
        <v>943</v>
      </c>
      <c r="C3431" s="50" t="s">
        <v>1402</v>
      </c>
      <c r="D3431" s="44" t="s">
        <v>755</v>
      </c>
      <c r="E3431" s="45">
        <v>430000</v>
      </c>
      <c r="F3431" s="3"/>
      <c r="H3431" s="45">
        <v>430000</v>
      </c>
    </row>
    <row r="3432" spans="1:8" s="1" customFormat="1" x14ac:dyDescent="0.25">
      <c r="A3432" s="5">
        <v>174</v>
      </c>
      <c r="B3432" s="19" t="s">
        <v>944</v>
      </c>
      <c r="C3432" s="50" t="s">
        <v>1403</v>
      </c>
      <c r="D3432" s="44" t="s">
        <v>750</v>
      </c>
      <c r="E3432" s="45">
        <v>400000</v>
      </c>
      <c r="F3432" s="3"/>
      <c r="H3432" s="45">
        <v>400000</v>
      </c>
    </row>
    <row r="3433" spans="1:8" s="1" customFormat="1" x14ac:dyDescent="0.25">
      <c r="A3433" s="5">
        <v>175</v>
      </c>
      <c r="B3433" s="19" t="s">
        <v>945</v>
      </c>
      <c r="C3433" s="50" t="s">
        <v>1404</v>
      </c>
      <c r="D3433" s="44" t="s">
        <v>755</v>
      </c>
      <c r="E3433" s="45">
        <v>430000</v>
      </c>
      <c r="F3433" s="3"/>
      <c r="G3433" s="45">
        <v>430000</v>
      </c>
    </row>
    <row r="3434" spans="1:8" s="1" customFormat="1" x14ac:dyDescent="0.25">
      <c r="A3434" s="5">
        <v>176</v>
      </c>
      <c r="B3434" s="19" t="s">
        <v>946</v>
      </c>
      <c r="C3434" s="50" t="s">
        <v>1405</v>
      </c>
      <c r="D3434" s="44" t="s">
        <v>755</v>
      </c>
      <c r="E3434" s="45">
        <v>430000</v>
      </c>
      <c r="F3434" s="3"/>
      <c r="G3434" s="45">
        <v>430000</v>
      </c>
    </row>
    <row r="3435" spans="1:8" s="1" customFormat="1" x14ac:dyDescent="0.25">
      <c r="A3435" s="5">
        <v>177</v>
      </c>
      <c r="B3435" s="19" t="s">
        <v>947</v>
      </c>
      <c r="C3435" s="50" t="s">
        <v>1406</v>
      </c>
      <c r="D3435" s="44" t="s">
        <v>755</v>
      </c>
      <c r="E3435" s="45">
        <v>430000</v>
      </c>
      <c r="F3435" s="3"/>
      <c r="G3435" s="45">
        <v>430000</v>
      </c>
    </row>
    <row r="3436" spans="1:8" s="1" customFormat="1" x14ac:dyDescent="0.25">
      <c r="A3436" s="5">
        <v>178</v>
      </c>
      <c r="B3436" s="19" t="s">
        <v>948</v>
      </c>
      <c r="C3436" s="50" t="s">
        <v>1407</v>
      </c>
      <c r="D3436" s="44" t="s">
        <v>755</v>
      </c>
      <c r="E3436" s="45">
        <v>430000</v>
      </c>
      <c r="F3436" s="3"/>
      <c r="G3436" s="45">
        <v>430000</v>
      </c>
    </row>
    <row r="3437" spans="1:8" s="1" customFormat="1" x14ac:dyDescent="0.25">
      <c r="A3437" s="5">
        <v>179</v>
      </c>
      <c r="B3437" s="19" t="s">
        <v>949</v>
      </c>
      <c r="C3437" s="50" t="s">
        <v>1408</v>
      </c>
      <c r="D3437" s="44" t="s">
        <v>755</v>
      </c>
      <c r="E3437" s="45">
        <v>430000</v>
      </c>
      <c r="F3437" s="3"/>
      <c r="G3437" s="45">
        <v>430000</v>
      </c>
    </row>
    <row r="3438" spans="1:8" s="1" customFormat="1" x14ac:dyDescent="0.25">
      <c r="A3438" s="5">
        <v>180</v>
      </c>
      <c r="B3438" s="19" t="s">
        <v>950</v>
      </c>
      <c r="C3438" s="50" t="s">
        <v>1409</v>
      </c>
      <c r="D3438" s="44" t="s">
        <v>755</v>
      </c>
      <c r="E3438" s="45">
        <v>430000</v>
      </c>
      <c r="F3438" s="3"/>
      <c r="G3438" s="45">
        <v>430000</v>
      </c>
    </row>
    <row r="3439" spans="1:8" s="1" customFormat="1" x14ac:dyDescent="0.25">
      <c r="A3439" s="5">
        <v>181</v>
      </c>
      <c r="B3439" s="19" t="s">
        <v>951</v>
      </c>
      <c r="C3439" s="50" t="s">
        <v>1410</v>
      </c>
      <c r="D3439" s="44" t="s">
        <v>755</v>
      </c>
      <c r="E3439" s="45">
        <v>430000</v>
      </c>
      <c r="F3439" s="3"/>
      <c r="G3439" s="45">
        <v>430000</v>
      </c>
    </row>
    <row r="3440" spans="1:8" s="1" customFormat="1" x14ac:dyDescent="0.25">
      <c r="A3440" s="5">
        <v>182</v>
      </c>
      <c r="B3440" s="19" t="s">
        <v>952</v>
      </c>
      <c r="C3440" s="50" t="s">
        <v>1411</v>
      </c>
      <c r="D3440" s="44" t="s">
        <v>755</v>
      </c>
      <c r="E3440" s="45">
        <v>430000</v>
      </c>
      <c r="F3440" s="3"/>
      <c r="G3440" s="45">
        <v>430000</v>
      </c>
    </row>
    <row r="3441" spans="1:7" s="1" customFormat="1" x14ac:dyDescent="0.25">
      <c r="A3441" s="5">
        <v>183</v>
      </c>
      <c r="B3441" s="19" t="s">
        <v>953</v>
      </c>
      <c r="C3441" s="50" t="s">
        <v>1412</v>
      </c>
      <c r="D3441" s="44" t="s">
        <v>755</v>
      </c>
      <c r="E3441" s="45">
        <v>430000</v>
      </c>
      <c r="F3441" s="3"/>
      <c r="G3441" s="45">
        <v>430000</v>
      </c>
    </row>
    <row r="3442" spans="1:7" s="1" customFormat="1" x14ac:dyDescent="0.25">
      <c r="A3442" s="5">
        <v>184</v>
      </c>
      <c r="B3442" s="19" t="s">
        <v>954</v>
      </c>
      <c r="C3442" s="50" t="s">
        <v>1413</v>
      </c>
      <c r="D3442" s="44" t="s">
        <v>750</v>
      </c>
      <c r="E3442" s="45">
        <v>400000</v>
      </c>
      <c r="F3442" s="3"/>
      <c r="G3442" s="45">
        <v>400000</v>
      </c>
    </row>
    <row r="3443" spans="1:7" s="1" customFormat="1" x14ac:dyDescent="0.25">
      <c r="A3443" s="5">
        <v>185</v>
      </c>
      <c r="B3443" s="19" t="s">
        <v>955</v>
      </c>
      <c r="C3443" s="50" t="s">
        <v>1414</v>
      </c>
      <c r="D3443" s="44" t="s">
        <v>755</v>
      </c>
      <c r="E3443" s="45">
        <v>430000</v>
      </c>
      <c r="F3443" s="3"/>
      <c r="G3443" s="45">
        <v>430000</v>
      </c>
    </row>
    <row r="3444" spans="1:7" s="1" customFormat="1" x14ac:dyDescent="0.25">
      <c r="A3444" s="5">
        <v>186</v>
      </c>
      <c r="B3444" s="19" t="s">
        <v>956</v>
      </c>
      <c r="C3444" s="50" t="s">
        <v>1415</v>
      </c>
      <c r="D3444" s="44" t="s">
        <v>755</v>
      </c>
      <c r="E3444" s="45">
        <v>430000</v>
      </c>
      <c r="F3444" s="3"/>
      <c r="G3444" s="45">
        <v>430000</v>
      </c>
    </row>
    <row r="3445" spans="1:7" s="1" customFormat="1" x14ac:dyDescent="0.25">
      <c r="A3445" s="5">
        <v>187</v>
      </c>
      <c r="B3445" s="19" t="s">
        <v>957</v>
      </c>
      <c r="C3445" s="50" t="s">
        <v>2274</v>
      </c>
      <c r="D3445" s="44" t="s">
        <v>755</v>
      </c>
      <c r="E3445" s="45">
        <v>430000</v>
      </c>
      <c r="F3445" s="3"/>
      <c r="G3445" s="45">
        <v>430000</v>
      </c>
    </row>
    <row r="3446" spans="1:7" s="1" customFormat="1" x14ac:dyDescent="0.25">
      <c r="A3446" s="5">
        <v>188</v>
      </c>
      <c r="B3446" s="19" t="s">
        <v>958</v>
      </c>
      <c r="C3446" s="50" t="s">
        <v>1416</v>
      </c>
      <c r="D3446" s="44" t="s">
        <v>750</v>
      </c>
      <c r="E3446" s="45">
        <v>400000</v>
      </c>
      <c r="F3446" s="3"/>
      <c r="G3446" s="45">
        <v>400000</v>
      </c>
    </row>
    <row r="3447" spans="1:7" s="1" customFormat="1" x14ac:dyDescent="0.25">
      <c r="A3447" s="5">
        <v>189</v>
      </c>
      <c r="B3447" s="19" t="s">
        <v>959</v>
      </c>
      <c r="C3447" s="50" t="s">
        <v>1417</v>
      </c>
      <c r="D3447" s="44" t="s">
        <v>750</v>
      </c>
      <c r="E3447" s="45">
        <v>400000</v>
      </c>
      <c r="F3447" s="3"/>
      <c r="G3447" s="45">
        <v>400000</v>
      </c>
    </row>
    <row r="3448" spans="1:7" s="1" customFormat="1" x14ac:dyDescent="0.25">
      <c r="A3448" s="5">
        <v>190</v>
      </c>
      <c r="B3448" s="19" t="s">
        <v>960</v>
      </c>
      <c r="C3448" s="50" t="s">
        <v>1418</v>
      </c>
      <c r="D3448" s="44" t="s">
        <v>755</v>
      </c>
      <c r="E3448" s="45">
        <v>430000</v>
      </c>
      <c r="F3448" s="3"/>
      <c r="G3448" s="45">
        <v>430000</v>
      </c>
    </row>
    <row r="3449" spans="1:7" s="1" customFormat="1" x14ac:dyDescent="0.25">
      <c r="A3449" s="5">
        <v>191</v>
      </c>
      <c r="B3449" s="19" t="s">
        <v>961</v>
      </c>
      <c r="C3449" s="50" t="s">
        <v>1419</v>
      </c>
      <c r="D3449" s="44" t="s">
        <v>755</v>
      </c>
      <c r="E3449" s="45">
        <v>430000</v>
      </c>
      <c r="F3449" s="3"/>
      <c r="G3449" s="45">
        <v>430000</v>
      </c>
    </row>
    <row r="3450" spans="1:7" s="1" customFormat="1" x14ac:dyDescent="0.25">
      <c r="A3450" s="5">
        <v>192</v>
      </c>
      <c r="B3450" s="19" t="s">
        <v>962</v>
      </c>
      <c r="C3450" s="50" t="s">
        <v>1420</v>
      </c>
      <c r="D3450" s="44" t="s">
        <v>755</v>
      </c>
      <c r="E3450" s="45">
        <v>430000</v>
      </c>
      <c r="F3450" s="3"/>
      <c r="G3450" s="45">
        <v>430000</v>
      </c>
    </row>
    <row r="3451" spans="1:7" s="1" customFormat="1" x14ac:dyDescent="0.25">
      <c r="A3451" s="5">
        <v>193</v>
      </c>
      <c r="B3451" s="19" t="s">
        <v>963</v>
      </c>
      <c r="C3451" s="50" t="s">
        <v>1421</v>
      </c>
      <c r="D3451" s="44" t="s">
        <v>755</v>
      </c>
      <c r="E3451" s="45">
        <v>430000</v>
      </c>
      <c r="F3451" s="3"/>
      <c r="G3451" s="45">
        <v>430000</v>
      </c>
    </row>
    <row r="3452" spans="1:7" s="1" customFormat="1" x14ac:dyDescent="0.25">
      <c r="A3452" s="5">
        <v>194</v>
      </c>
      <c r="B3452" s="19" t="s">
        <v>964</v>
      </c>
      <c r="C3452" s="50" t="s">
        <v>1422</v>
      </c>
      <c r="D3452" s="44" t="s">
        <v>755</v>
      </c>
      <c r="E3452" s="45">
        <v>430000</v>
      </c>
      <c r="F3452" s="3"/>
      <c r="G3452" s="45">
        <v>430000</v>
      </c>
    </row>
    <row r="3453" spans="1:7" s="1" customFormat="1" x14ac:dyDescent="0.25">
      <c r="A3453" s="5">
        <v>195</v>
      </c>
      <c r="B3453" s="19" t="s">
        <v>965</v>
      </c>
      <c r="C3453" s="50" t="s">
        <v>1423</v>
      </c>
      <c r="D3453" s="44" t="s">
        <v>755</v>
      </c>
      <c r="E3453" s="45">
        <v>430000</v>
      </c>
      <c r="F3453" s="3"/>
      <c r="G3453" s="45">
        <v>430000</v>
      </c>
    </row>
    <row r="3454" spans="1:7" s="1" customFormat="1" x14ac:dyDescent="0.25">
      <c r="A3454" s="5">
        <v>196</v>
      </c>
      <c r="B3454" s="19" t="s">
        <v>966</v>
      </c>
      <c r="C3454" s="50" t="s">
        <v>1424</v>
      </c>
      <c r="D3454" s="44" t="s">
        <v>755</v>
      </c>
      <c r="E3454" s="45">
        <v>430000</v>
      </c>
      <c r="F3454" s="3"/>
      <c r="G3454" s="45">
        <v>430000</v>
      </c>
    </row>
    <row r="3455" spans="1:7" s="1" customFormat="1" x14ac:dyDescent="0.25">
      <c r="A3455" s="5">
        <v>197</v>
      </c>
      <c r="B3455" s="19" t="s">
        <v>967</v>
      </c>
      <c r="C3455" s="50" t="s">
        <v>1425</v>
      </c>
      <c r="D3455" s="44" t="s">
        <v>755</v>
      </c>
      <c r="E3455" s="45">
        <v>430000</v>
      </c>
      <c r="F3455" s="3"/>
      <c r="G3455" s="45">
        <v>430000</v>
      </c>
    </row>
    <row r="3456" spans="1:7" s="1" customFormat="1" x14ac:dyDescent="0.25">
      <c r="A3456" s="5">
        <v>198</v>
      </c>
      <c r="B3456" s="19" t="s">
        <v>968</v>
      </c>
      <c r="C3456" s="50" t="s">
        <v>1426</v>
      </c>
      <c r="D3456" s="44" t="s">
        <v>755</v>
      </c>
      <c r="E3456" s="45">
        <v>430000</v>
      </c>
      <c r="F3456" s="3"/>
      <c r="G3456" s="45">
        <v>430000</v>
      </c>
    </row>
    <row r="3457" spans="1:7" s="1" customFormat="1" x14ac:dyDescent="0.25">
      <c r="A3457" s="5">
        <v>199</v>
      </c>
      <c r="B3457" s="19" t="s">
        <v>969</v>
      </c>
      <c r="C3457" s="50" t="s">
        <v>1427</v>
      </c>
      <c r="D3457" s="44" t="s">
        <v>755</v>
      </c>
      <c r="E3457" s="45">
        <v>430000</v>
      </c>
      <c r="F3457" s="3"/>
      <c r="G3457" s="45">
        <v>430000</v>
      </c>
    </row>
    <row r="3458" spans="1:7" s="1" customFormat="1" x14ac:dyDescent="0.25">
      <c r="A3458" s="5">
        <v>200</v>
      </c>
      <c r="B3458" s="19" t="s">
        <v>970</v>
      </c>
      <c r="C3458" s="50" t="s">
        <v>1428</v>
      </c>
      <c r="D3458" s="44" t="s">
        <v>755</v>
      </c>
      <c r="E3458" s="45">
        <v>430000</v>
      </c>
      <c r="F3458" s="3"/>
      <c r="G3458" s="45">
        <v>430000</v>
      </c>
    </row>
    <row r="3459" spans="1:7" s="1" customFormat="1" x14ac:dyDescent="0.25">
      <c r="A3459" s="5">
        <v>201</v>
      </c>
      <c r="B3459" s="19" t="s">
        <v>971</v>
      </c>
      <c r="C3459" s="50" t="s">
        <v>1429</v>
      </c>
      <c r="D3459" s="44" t="s">
        <v>755</v>
      </c>
      <c r="E3459" s="45">
        <v>430000</v>
      </c>
      <c r="F3459" s="3"/>
      <c r="G3459" s="45">
        <v>430000</v>
      </c>
    </row>
    <row r="3460" spans="1:7" s="1" customFormat="1" x14ac:dyDescent="0.25">
      <c r="A3460" s="5">
        <v>202</v>
      </c>
      <c r="B3460" s="19" t="s">
        <v>972</v>
      </c>
      <c r="C3460" s="50" t="s">
        <v>1430</v>
      </c>
      <c r="D3460" s="44" t="s">
        <v>755</v>
      </c>
      <c r="E3460" s="45">
        <v>430000</v>
      </c>
      <c r="F3460" s="3"/>
      <c r="G3460" s="45">
        <v>430000</v>
      </c>
    </row>
    <row r="3461" spans="1:7" s="1" customFormat="1" x14ac:dyDescent="0.25">
      <c r="A3461" s="5">
        <v>203</v>
      </c>
      <c r="B3461" s="19" t="s">
        <v>973</v>
      </c>
      <c r="C3461" s="50" t="s">
        <v>1431</v>
      </c>
      <c r="D3461" s="44" t="s">
        <v>755</v>
      </c>
      <c r="E3461" s="45">
        <v>430000</v>
      </c>
      <c r="F3461" s="3"/>
      <c r="G3461" s="45">
        <v>430000</v>
      </c>
    </row>
    <row r="3462" spans="1:7" s="1" customFormat="1" x14ac:dyDescent="0.25">
      <c r="A3462" s="5">
        <v>204</v>
      </c>
      <c r="B3462" s="19" t="s">
        <v>974</v>
      </c>
      <c r="C3462" s="50" t="s">
        <v>1432</v>
      </c>
      <c r="D3462" s="44" t="s">
        <v>755</v>
      </c>
      <c r="E3462" s="45">
        <v>430000</v>
      </c>
      <c r="F3462" s="3"/>
      <c r="G3462" s="45">
        <v>430000</v>
      </c>
    </row>
    <row r="3463" spans="1:7" s="1" customFormat="1" x14ac:dyDescent="0.25">
      <c r="A3463" s="5">
        <v>205</v>
      </c>
      <c r="B3463" s="19" t="s">
        <v>975</v>
      </c>
      <c r="C3463" s="50" t="s">
        <v>1433</v>
      </c>
      <c r="D3463" s="44" t="s">
        <v>755</v>
      </c>
      <c r="E3463" s="45">
        <v>430000</v>
      </c>
      <c r="F3463" s="3"/>
      <c r="G3463" s="45">
        <v>430000</v>
      </c>
    </row>
    <row r="3464" spans="1:7" s="1" customFormat="1" x14ac:dyDescent="0.25">
      <c r="A3464" s="5">
        <v>206</v>
      </c>
      <c r="B3464" s="19" t="s">
        <v>976</v>
      </c>
      <c r="C3464" s="50" t="s">
        <v>1434</v>
      </c>
      <c r="D3464" s="44" t="s">
        <v>755</v>
      </c>
      <c r="E3464" s="45">
        <v>430000</v>
      </c>
      <c r="F3464" s="3"/>
      <c r="G3464" s="45">
        <v>430000</v>
      </c>
    </row>
    <row r="3465" spans="1:7" s="1" customFormat="1" x14ac:dyDescent="0.25">
      <c r="A3465" s="5">
        <v>207</v>
      </c>
      <c r="B3465" s="19" t="s">
        <v>977</v>
      </c>
      <c r="C3465" s="50" t="s">
        <v>1435</v>
      </c>
      <c r="D3465" s="44" t="s">
        <v>755</v>
      </c>
      <c r="E3465" s="45">
        <v>430000</v>
      </c>
      <c r="F3465" s="3"/>
      <c r="G3465" s="45">
        <v>430000</v>
      </c>
    </row>
    <row r="3466" spans="1:7" s="1" customFormat="1" x14ac:dyDescent="0.25">
      <c r="A3466" s="5">
        <v>208</v>
      </c>
      <c r="B3466" s="19" t="s">
        <v>978</v>
      </c>
      <c r="C3466" s="50" t="s">
        <v>1436</v>
      </c>
      <c r="D3466" s="44" t="s">
        <v>755</v>
      </c>
      <c r="E3466" s="45">
        <v>430000</v>
      </c>
      <c r="F3466" s="3"/>
      <c r="G3466" s="45">
        <v>430000</v>
      </c>
    </row>
    <row r="3467" spans="1:7" s="1" customFormat="1" x14ac:dyDescent="0.25">
      <c r="A3467" s="5">
        <v>209</v>
      </c>
      <c r="B3467" s="19" t="s">
        <v>979</v>
      </c>
      <c r="C3467" s="50" t="s">
        <v>1437</v>
      </c>
      <c r="D3467" s="44" t="s">
        <v>755</v>
      </c>
      <c r="E3467" s="45">
        <v>430000</v>
      </c>
      <c r="F3467" s="3"/>
      <c r="G3467" s="45">
        <v>430000</v>
      </c>
    </row>
    <row r="3468" spans="1:7" s="1" customFormat="1" x14ac:dyDescent="0.25">
      <c r="A3468" s="5">
        <v>210</v>
      </c>
      <c r="B3468" s="19" t="s">
        <v>980</v>
      </c>
      <c r="C3468" s="50" t="s">
        <v>1438</v>
      </c>
      <c r="D3468" s="44" t="s">
        <v>755</v>
      </c>
      <c r="E3468" s="45">
        <v>430000</v>
      </c>
      <c r="F3468" s="3"/>
      <c r="G3468" s="45">
        <v>430000</v>
      </c>
    </row>
    <row r="3469" spans="1:7" s="1" customFormat="1" x14ac:dyDescent="0.25">
      <c r="A3469" s="5">
        <v>211</v>
      </c>
      <c r="B3469" s="19" t="s">
        <v>981</v>
      </c>
      <c r="C3469" s="50" t="s">
        <v>1439</v>
      </c>
      <c r="D3469" s="44" t="s">
        <v>755</v>
      </c>
      <c r="E3469" s="45">
        <v>430000</v>
      </c>
      <c r="F3469" s="3"/>
      <c r="G3469" s="45">
        <v>430000</v>
      </c>
    </row>
    <row r="3470" spans="1:7" s="1" customFormat="1" x14ac:dyDescent="0.25">
      <c r="A3470" s="5">
        <v>212</v>
      </c>
      <c r="B3470" s="19" t="s">
        <v>982</v>
      </c>
      <c r="C3470" s="50" t="s">
        <v>1440</v>
      </c>
      <c r="D3470" s="44" t="s">
        <v>755</v>
      </c>
      <c r="E3470" s="45">
        <v>430000</v>
      </c>
      <c r="F3470" s="3"/>
      <c r="G3470" s="45">
        <v>430000</v>
      </c>
    </row>
    <row r="3471" spans="1:7" s="1" customFormat="1" x14ac:dyDescent="0.25">
      <c r="A3471" s="5">
        <v>213</v>
      </c>
      <c r="B3471" s="19" t="s">
        <v>983</v>
      </c>
      <c r="C3471" s="50" t="s">
        <v>1441</v>
      </c>
      <c r="D3471" s="44" t="s">
        <v>755</v>
      </c>
      <c r="E3471" s="45">
        <v>430000</v>
      </c>
      <c r="F3471" s="3"/>
      <c r="G3471" s="45">
        <v>430000</v>
      </c>
    </row>
    <row r="3472" spans="1:7" s="1" customFormat="1" x14ac:dyDescent="0.25">
      <c r="A3472" s="5">
        <v>214</v>
      </c>
      <c r="B3472" s="19" t="s">
        <v>984</v>
      </c>
      <c r="C3472" s="50" t="s">
        <v>1442</v>
      </c>
      <c r="D3472" s="44" t="s">
        <v>755</v>
      </c>
      <c r="E3472" s="45">
        <v>430000</v>
      </c>
      <c r="F3472" s="3"/>
      <c r="G3472" s="45">
        <v>430000</v>
      </c>
    </row>
    <row r="3473" spans="1:7" s="1" customFormat="1" x14ac:dyDescent="0.25">
      <c r="A3473" s="5">
        <v>215</v>
      </c>
      <c r="B3473" s="19" t="s">
        <v>985</v>
      </c>
      <c r="C3473" s="50" t="s">
        <v>1443</v>
      </c>
      <c r="D3473" s="44" t="s">
        <v>750</v>
      </c>
      <c r="E3473" s="45">
        <v>400000</v>
      </c>
      <c r="F3473" s="3"/>
      <c r="G3473" s="45">
        <v>400000</v>
      </c>
    </row>
    <row r="3474" spans="1:7" s="1" customFormat="1" x14ac:dyDescent="0.25">
      <c r="A3474" s="5">
        <v>216</v>
      </c>
      <c r="B3474" s="19" t="s">
        <v>986</v>
      </c>
      <c r="C3474" s="50" t="s">
        <v>1444</v>
      </c>
      <c r="D3474" s="44" t="s">
        <v>755</v>
      </c>
      <c r="E3474" s="45">
        <v>430000</v>
      </c>
      <c r="F3474" s="3"/>
      <c r="G3474" s="45">
        <v>430000</v>
      </c>
    </row>
    <row r="3475" spans="1:7" s="1" customFormat="1" x14ac:dyDescent="0.25">
      <c r="A3475" s="5">
        <v>217</v>
      </c>
      <c r="B3475" s="19" t="s">
        <v>987</v>
      </c>
      <c r="C3475" s="50" t="s">
        <v>1445</v>
      </c>
      <c r="D3475" s="44" t="s">
        <v>755</v>
      </c>
      <c r="E3475" s="45">
        <v>430000</v>
      </c>
      <c r="F3475" s="3"/>
      <c r="G3475" s="45">
        <v>430000</v>
      </c>
    </row>
    <row r="3476" spans="1:7" s="1" customFormat="1" x14ac:dyDescent="0.25">
      <c r="A3476" s="5">
        <v>218</v>
      </c>
      <c r="B3476" s="19" t="s">
        <v>988</v>
      </c>
      <c r="C3476" s="50" t="s">
        <v>1446</v>
      </c>
      <c r="D3476" s="44" t="s">
        <v>755</v>
      </c>
      <c r="E3476" s="45">
        <v>430000</v>
      </c>
      <c r="F3476" s="3"/>
      <c r="G3476" s="45">
        <v>430000</v>
      </c>
    </row>
    <row r="3477" spans="1:7" s="1" customFormat="1" x14ac:dyDescent="0.25">
      <c r="A3477" s="5">
        <v>219</v>
      </c>
      <c r="B3477" s="19" t="s">
        <v>989</v>
      </c>
      <c r="C3477" s="50" t="s">
        <v>1447</v>
      </c>
      <c r="D3477" s="44" t="s">
        <v>755</v>
      </c>
      <c r="E3477" s="45">
        <v>430000</v>
      </c>
      <c r="F3477" s="3"/>
      <c r="G3477" s="45">
        <v>430000</v>
      </c>
    </row>
    <row r="3478" spans="1:7" s="1" customFormat="1" x14ac:dyDescent="0.25">
      <c r="A3478" s="5">
        <v>220</v>
      </c>
      <c r="B3478" s="19" t="s">
        <v>990</v>
      </c>
      <c r="C3478" s="50" t="s">
        <v>1448</v>
      </c>
      <c r="D3478" s="44" t="s">
        <v>755</v>
      </c>
      <c r="E3478" s="45">
        <v>430000</v>
      </c>
      <c r="F3478" s="3"/>
      <c r="G3478" s="45">
        <v>430000</v>
      </c>
    </row>
    <row r="3479" spans="1:7" s="1" customFormat="1" x14ac:dyDescent="0.25">
      <c r="A3479" s="5">
        <v>221</v>
      </c>
      <c r="B3479" s="19" t="s">
        <v>991</v>
      </c>
      <c r="C3479" s="50" t="s">
        <v>1702</v>
      </c>
      <c r="D3479" s="44" t="s">
        <v>1679</v>
      </c>
      <c r="E3479" s="45">
        <v>640000</v>
      </c>
      <c r="F3479" s="3"/>
      <c r="G3479" s="45">
        <v>640000</v>
      </c>
    </row>
    <row r="3480" spans="1:7" s="1" customFormat="1" x14ac:dyDescent="0.25">
      <c r="A3480" s="5">
        <v>222</v>
      </c>
      <c r="B3480" s="19" t="s">
        <v>992</v>
      </c>
      <c r="C3480" s="50" t="s">
        <v>1449</v>
      </c>
      <c r="D3480" s="44" t="s">
        <v>1680</v>
      </c>
      <c r="E3480" s="45">
        <v>360000</v>
      </c>
      <c r="F3480" s="3"/>
      <c r="G3480" s="45">
        <v>360000</v>
      </c>
    </row>
    <row r="3481" spans="1:7" s="1" customFormat="1" x14ac:dyDescent="0.25">
      <c r="A3481" s="5">
        <v>223</v>
      </c>
      <c r="B3481" s="19" t="s">
        <v>993</v>
      </c>
      <c r="C3481" s="50" t="s">
        <v>1450</v>
      </c>
      <c r="D3481" s="44" t="s">
        <v>755</v>
      </c>
      <c r="E3481" s="45">
        <v>430000</v>
      </c>
      <c r="F3481" s="3"/>
      <c r="G3481" s="45">
        <v>430000</v>
      </c>
    </row>
    <row r="3482" spans="1:7" s="1" customFormat="1" x14ac:dyDescent="0.25">
      <c r="A3482" s="5">
        <v>224</v>
      </c>
      <c r="B3482" s="19" t="s">
        <v>994</v>
      </c>
      <c r="C3482" s="50" t="s">
        <v>1451</v>
      </c>
      <c r="D3482" s="44" t="s">
        <v>755</v>
      </c>
      <c r="E3482" s="45">
        <v>430000</v>
      </c>
      <c r="F3482" s="3"/>
      <c r="G3482" s="45">
        <v>430000</v>
      </c>
    </row>
    <row r="3483" spans="1:7" s="1" customFormat="1" x14ac:dyDescent="0.25">
      <c r="A3483" s="5">
        <v>225</v>
      </c>
      <c r="B3483" s="19" t="s">
        <v>995</v>
      </c>
      <c r="C3483" s="50" t="s">
        <v>1452</v>
      </c>
      <c r="D3483" s="44" t="s">
        <v>755</v>
      </c>
      <c r="E3483" s="45">
        <v>430000</v>
      </c>
      <c r="F3483" s="3"/>
      <c r="G3483" s="45">
        <v>430000</v>
      </c>
    </row>
    <row r="3484" spans="1:7" s="1" customFormat="1" x14ac:dyDescent="0.25">
      <c r="A3484" s="5">
        <v>226</v>
      </c>
      <c r="B3484" s="19" t="s">
        <v>996</v>
      </c>
      <c r="C3484" s="50" t="s">
        <v>1453</v>
      </c>
      <c r="D3484" s="44" t="s">
        <v>755</v>
      </c>
      <c r="E3484" s="45">
        <v>430000</v>
      </c>
      <c r="F3484" s="3"/>
      <c r="G3484" s="45">
        <v>430000</v>
      </c>
    </row>
    <row r="3485" spans="1:7" s="1" customFormat="1" x14ac:dyDescent="0.25">
      <c r="A3485" s="5">
        <v>227</v>
      </c>
      <c r="B3485" s="19" t="s">
        <v>997</v>
      </c>
      <c r="C3485" s="50" t="s">
        <v>1454</v>
      </c>
      <c r="D3485" s="44" t="s">
        <v>755</v>
      </c>
      <c r="E3485" s="45">
        <v>430000</v>
      </c>
      <c r="F3485" s="3"/>
      <c r="G3485" s="45">
        <v>430000</v>
      </c>
    </row>
    <row r="3486" spans="1:7" s="1" customFormat="1" x14ac:dyDescent="0.25">
      <c r="A3486" s="5">
        <v>228</v>
      </c>
      <c r="B3486" s="19" t="s">
        <v>998</v>
      </c>
      <c r="C3486" s="50" t="s">
        <v>1455</v>
      </c>
      <c r="D3486" s="44" t="s">
        <v>750</v>
      </c>
      <c r="E3486" s="45">
        <v>400000</v>
      </c>
      <c r="F3486" s="3"/>
      <c r="G3486" s="45">
        <v>400000</v>
      </c>
    </row>
    <row r="3487" spans="1:7" s="1" customFormat="1" x14ac:dyDescent="0.25">
      <c r="A3487" s="5">
        <v>229</v>
      </c>
      <c r="B3487" s="19" t="s">
        <v>999</v>
      </c>
      <c r="C3487" s="50" t="s">
        <v>1456</v>
      </c>
      <c r="D3487" s="44" t="s">
        <v>750</v>
      </c>
      <c r="E3487" s="45">
        <v>400000</v>
      </c>
      <c r="F3487" s="3"/>
      <c r="G3487" s="45">
        <v>400000</v>
      </c>
    </row>
    <row r="3488" spans="1:7" s="1" customFormat="1" x14ac:dyDescent="0.25">
      <c r="A3488" s="5">
        <v>230</v>
      </c>
      <c r="B3488" s="19" t="s">
        <v>1000</v>
      </c>
      <c r="C3488" s="50" t="s">
        <v>1457</v>
      </c>
      <c r="D3488" s="44" t="s">
        <v>755</v>
      </c>
      <c r="E3488" s="45">
        <v>430000</v>
      </c>
      <c r="F3488" s="3"/>
      <c r="G3488" s="45">
        <v>430000</v>
      </c>
    </row>
    <row r="3489" spans="1:7" s="1" customFormat="1" x14ac:dyDescent="0.25">
      <c r="A3489" s="5">
        <v>231</v>
      </c>
      <c r="B3489" s="19" t="s">
        <v>1001</v>
      </c>
      <c r="C3489" s="50" t="s">
        <v>1458</v>
      </c>
      <c r="D3489" s="44" t="s">
        <v>755</v>
      </c>
      <c r="E3489" s="45">
        <v>430000</v>
      </c>
      <c r="F3489" s="3"/>
      <c r="G3489" s="45">
        <v>430000</v>
      </c>
    </row>
    <row r="3490" spans="1:7" s="1" customFormat="1" x14ac:dyDescent="0.25">
      <c r="A3490" s="5">
        <v>232</v>
      </c>
      <c r="B3490" s="19" t="s">
        <v>1002</v>
      </c>
      <c r="C3490" s="50" t="s">
        <v>1459</v>
      </c>
      <c r="D3490" s="44" t="s">
        <v>755</v>
      </c>
      <c r="E3490" s="45">
        <v>430000</v>
      </c>
      <c r="F3490" s="3"/>
      <c r="G3490" s="45">
        <v>430000</v>
      </c>
    </row>
    <row r="3491" spans="1:7" s="1" customFormat="1" x14ac:dyDescent="0.25">
      <c r="A3491" s="5">
        <v>233</v>
      </c>
      <c r="B3491" s="19" t="s">
        <v>1003</v>
      </c>
      <c r="C3491" s="50" t="s">
        <v>1460</v>
      </c>
      <c r="D3491" s="44" t="s">
        <v>755</v>
      </c>
      <c r="E3491" s="45">
        <v>430000</v>
      </c>
      <c r="F3491" s="3"/>
      <c r="G3491" s="45">
        <v>430000</v>
      </c>
    </row>
    <row r="3492" spans="1:7" s="1" customFormat="1" x14ac:dyDescent="0.25">
      <c r="A3492" s="5">
        <v>234</v>
      </c>
      <c r="B3492" s="19" t="s">
        <v>1004</v>
      </c>
      <c r="C3492" s="50" t="s">
        <v>1461</v>
      </c>
      <c r="D3492" s="44" t="s">
        <v>755</v>
      </c>
      <c r="E3492" s="45">
        <v>430000</v>
      </c>
      <c r="F3492" s="3"/>
      <c r="G3492" s="45">
        <v>430000</v>
      </c>
    </row>
    <row r="3493" spans="1:7" s="1" customFormat="1" x14ac:dyDescent="0.25">
      <c r="A3493" s="5">
        <v>235</v>
      </c>
      <c r="B3493" s="19" t="s">
        <v>1005</v>
      </c>
      <c r="C3493" s="50" t="s">
        <v>1462</v>
      </c>
      <c r="D3493" s="44" t="s">
        <v>755</v>
      </c>
      <c r="E3493" s="45">
        <v>430000</v>
      </c>
      <c r="F3493" s="3"/>
      <c r="G3493" s="45">
        <v>430000</v>
      </c>
    </row>
    <row r="3494" spans="1:7" s="1" customFormat="1" x14ac:dyDescent="0.25">
      <c r="A3494" s="5">
        <v>236</v>
      </c>
      <c r="B3494" s="19" t="s">
        <v>1006</v>
      </c>
      <c r="C3494" s="50" t="s">
        <v>1463</v>
      </c>
      <c r="D3494" s="44" t="s">
        <v>755</v>
      </c>
      <c r="E3494" s="45">
        <v>430000</v>
      </c>
      <c r="F3494" s="3"/>
      <c r="G3494" s="45">
        <v>430000</v>
      </c>
    </row>
    <row r="3495" spans="1:7" s="1" customFormat="1" x14ac:dyDescent="0.25">
      <c r="A3495" s="5">
        <v>237</v>
      </c>
      <c r="B3495" s="19" t="s">
        <v>1007</v>
      </c>
      <c r="C3495" s="50" t="s">
        <v>1464</v>
      </c>
      <c r="D3495" s="44" t="s">
        <v>755</v>
      </c>
      <c r="E3495" s="45">
        <v>430000</v>
      </c>
      <c r="F3495" s="3"/>
      <c r="G3495" s="45">
        <v>430000</v>
      </c>
    </row>
    <row r="3496" spans="1:7" s="1" customFormat="1" x14ac:dyDescent="0.25">
      <c r="A3496" s="5">
        <v>238</v>
      </c>
      <c r="B3496" s="19" t="s">
        <v>1008</v>
      </c>
      <c r="C3496" s="50" t="s">
        <v>1465</v>
      </c>
      <c r="D3496" s="44" t="s">
        <v>755</v>
      </c>
      <c r="E3496" s="45">
        <v>430000</v>
      </c>
      <c r="F3496" s="3"/>
      <c r="G3496" s="45">
        <v>430000</v>
      </c>
    </row>
    <row r="3497" spans="1:7" s="1" customFormat="1" x14ac:dyDescent="0.25">
      <c r="A3497" s="5">
        <v>239</v>
      </c>
      <c r="B3497" s="19" t="s">
        <v>1009</v>
      </c>
      <c r="C3497" s="50" t="s">
        <v>1466</v>
      </c>
      <c r="D3497" s="44" t="s">
        <v>755</v>
      </c>
      <c r="E3497" s="45">
        <v>430000</v>
      </c>
      <c r="F3497" s="3"/>
      <c r="G3497" s="45">
        <v>430000</v>
      </c>
    </row>
    <row r="3498" spans="1:7" s="1" customFormat="1" x14ac:dyDescent="0.25">
      <c r="A3498" s="5">
        <v>240</v>
      </c>
      <c r="B3498" s="19" t="s">
        <v>1010</v>
      </c>
      <c r="C3498" s="50" t="s">
        <v>1467</v>
      </c>
      <c r="D3498" s="44" t="s">
        <v>755</v>
      </c>
      <c r="E3498" s="45">
        <v>430000</v>
      </c>
      <c r="F3498" s="3"/>
      <c r="G3498" s="45">
        <v>430000</v>
      </c>
    </row>
    <row r="3499" spans="1:7" s="1" customFormat="1" x14ac:dyDescent="0.25">
      <c r="A3499" s="5">
        <v>241</v>
      </c>
      <c r="B3499" s="19" t="s">
        <v>1011</v>
      </c>
      <c r="C3499" s="50" t="s">
        <v>1468</v>
      </c>
      <c r="D3499" s="44" t="s">
        <v>755</v>
      </c>
      <c r="E3499" s="45">
        <v>430000</v>
      </c>
      <c r="F3499" s="3"/>
      <c r="G3499" s="45">
        <v>430000</v>
      </c>
    </row>
    <row r="3500" spans="1:7" s="1" customFormat="1" x14ac:dyDescent="0.25">
      <c r="A3500" s="5">
        <v>242</v>
      </c>
      <c r="B3500" s="19" t="s">
        <v>1012</v>
      </c>
      <c r="C3500" s="50" t="s">
        <v>1469</v>
      </c>
      <c r="D3500" s="44" t="s">
        <v>755</v>
      </c>
      <c r="E3500" s="45">
        <v>430000</v>
      </c>
      <c r="F3500" s="3"/>
      <c r="G3500" s="45">
        <v>430000</v>
      </c>
    </row>
    <row r="3501" spans="1:7" s="1" customFormat="1" x14ac:dyDescent="0.25">
      <c r="A3501" s="5">
        <v>243</v>
      </c>
      <c r="B3501" s="19" t="s">
        <v>1013</v>
      </c>
      <c r="C3501" s="50" t="s">
        <v>1470</v>
      </c>
      <c r="D3501" s="44" t="s">
        <v>755</v>
      </c>
      <c r="E3501" s="45">
        <v>430000</v>
      </c>
      <c r="F3501" s="3"/>
      <c r="G3501" s="45">
        <v>430000</v>
      </c>
    </row>
    <row r="3502" spans="1:7" s="1" customFormat="1" x14ac:dyDescent="0.25">
      <c r="A3502" s="5">
        <v>244</v>
      </c>
      <c r="B3502" s="19" t="s">
        <v>1014</v>
      </c>
      <c r="C3502" s="50" t="s">
        <v>1471</v>
      </c>
      <c r="D3502" s="44" t="s">
        <v>755</v>
      </c>
      <c r="E3502" s="45">
        <v>430000</v>
      </c>
      <c r="F3502" s="3"/>
      <c r="G3502" s="45">
        <v>430000</v>
      </c>
    </row>
    <row r="3503" spans="1:7" s="1" customFormat="1" x14ac:dyDescent="0.25">
      <c r="A3503" s="5">
        <v>245</v>
      </c>
      <c r="B3503" s="19" t="s">
        <v>1015</v>
      </c>
      <c r="C3503" s="50" t="s">
        <v>1472</v>
      </c>
      <c r="D3503" s="44" t="s">
        <v>755</v>
      </c>
      <c r="E3503" s="45">
        <v>430000</v>
      </c>
      <c r="F3503" s="3"/>
      <c r="G3503" s="45">
        <v>430000</v>
      </c>
    </row>
    <row r="3504" spans="1:7" s="1" customFormat="1" x14ac:dyDescent="0.25">
      <c r="A3504" s="5">
        <v>246</v>
      </c>
      <c r="B3504" s="19" t="s">
        <v>1016</v>
      </c>
      <c r="C3504" s="51" t="s">
        <v>1473</v>
      </c>
      <c r="D3504" s="44" t="s">
        <v>755</v>
      </c>
      <c r="E3504" s="45">
        <v>430000</v>
      </c>
      <c r="F3504" s="3"/>
      <c r="G3504" s="45">
        <v>430000</v>
      </c>
    </row>
    <row r="3505" spans="1:8" s="1" customFormat="1" x14ac:dyDescent="0.25">
      <c r="A3505" s="5">
        <v>247</v>
      </c>
      <c r="B3505" s="19" t="s">
        <v>1017</v>
      </c>
      <c r="C3505" s="50" t="s">
        <v>1474</v>
      </c>
      <c r="D3505" s="44" t="s">
        <v>755</v>
      </c>
      <c r="E3505" s="45">
        <v>430000</v>
      </c>
      <c r="F3505" s="3"/>
      <c r="G3505" s="45">
        <v>430000</v>
      </c>
    </row>
    <row r="3506" spans="1:8" s="1" customFormat="1" x14ac:dyDescent="0.25">
      <c r="A3506" s="5">
        <v>248</v>
      </c>
      <c r="B3506" s="19" t="s">
        <v>1018</v>
      </c>
      <c r="C3506" s="50" t="s">
        <v>1475</v>
      </c>
      <c r="D3506" s="44" t="s">
        <v>755</v>
      </c>
      <c r="E3506" s="45">
        <v>430000</v>
      </c>
      <c r="F3506" s="3"/>
      <c r="G3506" s="45">
        <v>430000</v>
      </c>
    </row>
    <row r="3507" spans="1:8" s="1" customFormat="1" x14ac:dyDescent="0.25">
      <c r="A3507" s="5">
        <v>249</v>
      </c>
      <c r="B3507" s="19" t="s">
        <v>1019</v>
      </c>
      <c r="C3507" s="50" t="s">
        <v>1476</v>
      </c>
      <c r="D3507" s="44" t="s">
        <v>755</v>
      </c>
      <c r="E3507" s="45">
        <v>430000</v>
      </c>
      <c r="F3507" s="3"/>
      <c r="G3507" s="45">
        <v>430000</v>
      </c>
    </row>
    <row r="3508" spans="1:8" s="1" customFormat="1" x14ac:dyDescent="0.25">
      <c r="A3508" s="5">
        <v>250</v>
      </c>
      <c r="B3508" s="19" t="s">
        <v>1020</v>
      </c>
      <c r="C3508" s="50" t="s">
        <v>1477</v>
      </c>
      <c r="D3508" s="44" t="s">
        <v>755</v>
      </c>
      <c r="E3508" s="45">
        <v>430000</v>
      </c>
      <c r="F3508" s="3"/>
      <c r="G3508" s="45">
        <v>430000</v>
      </c>
    </row>
    <row r="3509" spans="1:8" s="1" customFormat="1" x14ac:dyDescent="0.25">
      <c r="A3509" s="5">
        <v>251</v>
      </c>
      <c r="B3509" s="19" t="s">
        <v>1021</v>
      </c>
      <c r="C3509" s="50" t="s">
        <v>1478</v>
      </c>
      <c r="D3509" s="44" t="s">
        <v>755</v>
      </c>
      <c r="E3509" s="45">
        <v>430000</v>
      </c>
      <c r="F3509" s="3"/>
      <c r="G3509" s="45">
        <v>430000</v>
      </c>
    </row>
    <row r="3510" spans="1:8" s="1" customFormat="1" x14ac:dyDescent="0.25">
      <c r="A3510" s="5">
        <v>252</v>
      </c>
      <c r="B3510" s="19" t="s">
        <v>1022</v>
      </c>
      <c r="C3510" s="50" t="s">
        <v>1479</v>
      </c>
      <c r="D3510" s="44" t="s">
        <v>755</v>
      </c>
      <c r="E3510" s="45">
        <v>430000</v>
      </c>
      <c r="F3510" s="3"/>
      <c r="G3510" s="45">
        <v>430000</v>
      </c>
    </row>
    <row r="3511" spans="1:8" s="1" customFormat="1" x14ac:dyDescent="0.25">
      <c r="A3511" s="5">
        <v>253</v>
      </c>
      <c r="B3511" s="19" t="s">
        <v>1023</v>
      </c>
      <c r="C3511" s="50" t="s">
        <v>1480</v>
      </c>
      <c r="D3511" s="44" t="s">
        <v>755</v>
      </c>
      <c r="E3511" s="45">
        <v>430000</v>
      </c>
      <c r="F3511" s="3"/>
      <c r="G3511" s="45">
        <v>430000</v>
      </c>
    </row>
    <row r="3512" spans="1:8" s="1" customFormat="1" x14ac:dyDescent="0.25">
      <c r="A3512" s="5">
        <v>254</v>
      </c>
      <c r="B3512" s="19" t="s">
        <v>1024</v>
      </c>
      <c r="C3512" s="50" t="s">
        <v>1481</v>
      </c>
      <c r="D3512" s="44" t="s">
        <v>755</v>
      </c>
      <c r="E3512" s="45">
        <v>430000</v>
      </c>
      <c r="F3512" s="3"/>
      <c r="G3512" s="45">
        <v>430000</v>
      </c>
    </row>
    <row r="3513" spans="1:8" s="1" customFormat="1" x14ac:dyDescent="0.25">
      <c r="A3513" s="5">
        <v>255</v>
      </c>
      <c r="B3513" s="19" t="s">
        <v>1025</v>
      </c>
      <c r="C3513" s="50" t="s">
        <v>1482</v>
      </c>
      <c r="D3513" s="44" t="s">
        <v>750</v>
      </c>
      <c r="E3513" s="45">
        <v>400000</v>
      </c>
      <c r="F3513" s="3"/>
      <c r="G3513" s="45">
        <v>400000</v>
      </c>
    </row>
    <row r="3514" spans="1:8" s="1" customFormat="1" x14ac:dyDescent="0.25">
      <c r="A3514" s="5">
        <v>256</v>
      </c>
      <c r="B3514" s="19" t="s">
        <v>1026</v>
      </c>
      <c r="C3514" s="50" t="s">
        <v>1483</v>
      </c>
      <c r="D3514" s="44" t="s">
        <v>755</v>
      </c>
      <c r="E3514" s="45">
        <v>430000</v>
      </c>
      <c r="F3514" s="3"/>
      <c r="G3514" s="45">
        <v>430000</v>
      </c>
    </row>
    <row r="3515" spans="1:8" s="1" customFormat="1" x14ac:dyDescent="0.25">
      <c r="A3515" s="5">
        <v>257</v>
      </c>
      <c r="B3515" s="19" t="s">
        <v>1027</v>
      </c>
      <c r="C3515" s="50" t="s">
        <v>1484</v>
      </c>
      <c r="D3515" s="44" t="s">
        <v>750</v>
      </c>
      <c r="E3515" s="45">
        <v>400000</v>
      </c>
      <c r="F3515" s="3"/>
      <c r="H3515" s="45">
        <v>400000</v>
      </c>
    </row>
    <row r="3516" spans="1:8" s="1" customFormat="1" x14ac:dyDescent="0.25">
      <c r="A3516" s="5">
        <v>258</v>
      </c>
      <c r="B3516" s="19" t="s">
        <v>1028</v>
      </c>
      <c r="C3516" s="50" t="s">
        <v>1485</v>
      </c>
      <c r="D3516" s="44" t="s">
        <v>755</v>
      </c>
      <c r="E3516" s="45">
        <v>430000</v>
      </c>
      <c r="F3516" s="3"/>
      <c r="H3516" s="45">
        <v>430000</v>
      </c>
    </row>
    <row r="3517" spans="1:8" s="1" customFormat="1" x14ac:dyDescent="0.25">
      <c r="A3517" s="5">
        <v>259</v>
      </c>
      <c r="B3517" s="19" t="s">
        <v>1029</v>
      </c>
      <c r="C3517" s="50" t="s">
        <v>1486</v>
      </c>
      <c r="D3517" s="44" t="s">
        <v>755</v>
      </c>
      <c r="E3517" s="45">
        <v>430000</v>
      </c>
      <c r="F3517" s="3"/>
      <c r="H3517" s="45">
        <v>430000</v>
      </c>
    </row>
    <row r="3518" spans="1:8" s="1" customFormat="1" x14ac:dyDescent="0.25">
      <c r="A3518" s="5">
        <v>260</v>
      </c>
      <c r="B3518" s="19" t="s">
        <v>1030</v>
      </c>
      <c r="C3518" s="50" t="s">
        <v>1487</v>
      </c>
      <c r="D3518" s="44" t="s">
        <v>755</v>
      </c>
      <c r="E3518" s="45">
        <v>430000</v>
      </c>
      <c r="F3518" s="3"/>
      <c r="H3518" s="45">
        <v>430000</v>
      </c>
    </row>
    <row r="3519" spans="1:8" s="1" customFormat="1" x14ac:dyDescent="0.25">
      <c r="A3519" s="5">
        <v>261</v>
      </c>
      <c r="B3519" s="19" t="s">
        <v>1031</v>
      </c>
      <c r="C3519" s="50" t="s">
        <v>1488</v>
      </c>
      <c r="D3519" s="44" t="s">
        <v>755</v>
      </c>
      <c r="E3519" s="45">
        <v>430000</v>
      </c>
      <c r="F3519" s="3"/>
      <c r="H3519" s="45">
        <v>430000</v>
      </c>
    </row>
    <row r="3520" spans="1:8" s="1" customFormat="1" x14ac:dyDescent="0.25">
      <c r="A3520" s="5">
        <v>262</v>
      </c>
      <c r="B3520" s="19" t="s">
        <v>1032</v>
      </c>
      <c r="C3520" s="50" t="s">
        <v>1489</v>
      </c>
      <c r="D3520" s="44" t="s">
        <v>755</v>
      </c>
      <c r="E3520" s="45">
        <v>430000</v>
      </c>
      <c r="F3520" s="3"/>
      <c r="H3520" s="45">
        <v>430000</v>
      </c>
    </row>
    <row r="3521" spans="1:8" s="1" customFormat="1" x14ac:dyDescent="0.25">
      <c r="A3521" s="5">
        <v>263</v>
      </c>
      <c r="B3521" s="19" t="s">
        <v>1033</v>
      </c>
      <c r="C3521" s="50" t="s">
        <v>1490</v>
      </c>
      <c r="D3521" s="44" t="s">
        <v>755</v>
      </c>
      <c r="E3521" s="45">
        <v>430000</v>
      </c>
      <c r="F3521" s="3"/>
      <c r="H3521" s="45">
        <v>430000</v>
      </c>
    </row>
    <row r="3522" spans="1:8" s="1" customFormat="1" x14ac:dyDescent="0.25">
      <c r="A3522" s="5">
        <v>264</v>
      </c>
      <c r="B3522" s="19" t="s">
        <v>1034</v>
      </c>
      <c r="C3522" s="50" t="s">
        <v>1491</v>
      </c>
      <c r="D3522" s="44" t="s">
        <v>750</v>
      </c>
      <c r="E3522" s="45">
        <v>400000</v>
      </c>
      <c r="F3522" s="3"/>
      <c r="H3522" s="45">
        <v>400000</v>
      </c>
    </row>
    <row r="3523" spans="1:8" s="1" customFormat="1" x14ac:dyDescent="0.25">
      <c r="A3523" s="5">
        <v>265</v>
      </c>
      <c r="B3523" s="19" t="s">
        <v>1035</v>
      </c>
      <c r="C3523" s="50" t="s">
        <v>1492</v>
      </c>
      <c r="D3523" s="44" t="s">
        <v>750</v>
      </c>
      <c r="E3523" s="45">
        <v>400000</v>
      </c>
      <c r="F3523" s="3"/>
      <c r="H3523" s="45">
        <v>400000</v>
      </c>
    </row>
    <row r="3524" spans="1:8" s="1" customFormat="1" x14ac:dyDescent="0.25">
      <c r="A3524" s="5">
        <v>266</v>
      </c>
      <c r="B3524" s="19" t="s">
        <v>1036</v>
      </c>
      <c r="C3524" s="50" t="s">
        <v>1493</v>
      </c>
      <c r="D3524" s="44" t="s">
        <v>755</v>
      </c>
      <c r="E3524" s="45">
        <v>430000</v>
      </c>
      <c r="F3524" s="3"/>
      <c r="H3524" s="45">
        <v>430000</v>
      </c>
    </row>
    <row r="3525" spans="1:8" s="1" customFormat="1" x14ac:dyDescent="0.25">
      <c r="A3525" s="5">
        <v>267</v>
      </c>
      <c r="B3525" s="19" t="s">
        <v>1037</v>
      </c>
      <c r="C3525" s="50" t="s">
        <v>1494</v>
      </c>
      <c r="D3525" s="44" t="s">
        <v>755</v>
      </c>
      <c r="E3525" s="45">
        <v>430000</v>
      </c>
      <c r="F3525" s="3"/>
      <c r="H3525" s="45">
        <v>430000</v>
      </c>
    </row>
    <row r="3526" spans="1:8" s="1" customFormat="1" x14ac:dyDescent="0.25">
      <c r="A3526" s="5">
        <v>268</v>
      </c>
      <c r="B3526" s="19" t="s">
        <v>1038</v>
      </c>
      <c r="C3526" s="50" t="s">
        <v>1495</v>
      </c>
      <c r="D3526" s="44" t="s">
        <v>755</v>
      </c>
      <c r="E3526" s="45">
        <v>430000</v>
      </c>
      <c r="F3526" s="3"/>
      <c r="H3526" s="45">
        <v>430000</v>
      </c>
    </row>
    <row r="3527" spans="1:8" s="1" customFormat="1" x14ac:dyDescent="0.25">
      <c r="A3527" s="5">
        <v>269</v>
      </c>
      <c r="B3527" s="19" t="s">
        <v>1039</v>
      </c>
      <c r="C3527" s="50" t="s">
        <v>192</v>
      </c>
      <c r="D3527" s="44" t="s">
        <v>755</v>
      </c>
      <c r="E3527" s="45">
        <v>430000</v>
      </c>
      <c r="F3527" s="3"/>
      <c r="H3527" s="45">
        <v>430000</v>
      </c>
    </row>
    <row r="3528" spans="1:8" s="1" customFormat="1" x14ac:dyDescent="0.25">
      <c r="A3528" s="5">
        <v>270</v>
      </c>
      <c r="B3528" s="19" t="s">
        <v>1040</v>
      </c>
      <c r="C3528" s="50" t="s">
        <v>1496</v>
      </c>
      <c r="D3528" s="44" t="s">
        <v>755</v>
      </c>
      <c r="E3528" s="45">
        <v>430000</v>
      </c>
      <c r="F3528" s="3"/>
      <c r="H3528" s="45">
        <v>430000</v>
      </c>
    </row>
    <row r="3529" spans="1:8" s="1" customFormat="1" x14ac:dyDescent="0.25">
      <c r="A3529" s="5">
        <v>271</v>
      </c>
      <c r="B3529" s="19" t="s">
        <v>1041</v>
      </c>
      <c r="C3529" s="50" t="s">
        <v>1497</v>
      </c>
      <c r="D3529" s="44" t="s">
        <v>755</v>
      </c>
      <c r="E3529" s="45">
        <v>430000</v>
      </c>
      <c r="F3529" s="3"/>
      <c r="H3529" s="45">
        <v>430000</v>
      </c>
    </row>
    <row r="3530" spans="1:8" s="1" customFormat="1" x14ac:dyDescent="0.25">
      <c r="A3530" s="5">
        <v>272</v>
      </c>
      <c r="B3530" s="19" t="s">
        <v>1042</v>
      </c>
      <c r="C3530" s="50" t="s">
        <v>1498</v>
      </c>
      <c r="D3530" s="44" t="s">
        <v>755</v>
      </c>
      <c r="E3530" s="45">
        <v>430000</v>
      </c>
      <c r="F3530" s="3"/>
      <c r="H3530" s="45">
        <v>430000</v>
      </c>
    </row>
    <row r="3531" spans="1:8" s="1" customFormat="1" x14ac:dyDescent="0.25">
      <c r="A3531" s="5">
        <v>273</v>
      </c>
      <c r="B3531" s="19" t="s">
        <v>1043</v>
      </c>
      <c r="C3531" s="50" t="s">
        <v>1499</v>
      </c>
      <c r="D3531" s="44" t="s">
        <v>755</v>
      </c>
      <c r="E3531" s="45">
        <v>430000</v>
      </c>
      <c r="F3531" s="3"/>
      <c r="H3531" s="45">
        <v>430000</v>
      </c>
    </row>
    <row r="3532" spans="1:8" s="1" customFormat="1" x14ac:dyDescent="0.25">
      <c r="A3532" s="5">
        <v>274</v>
      </c>
      <c r="B3532" s="19" t="s">
        <v>1044</v>
      </c>
      <c r="C3532" s="50" t="s">
        <v>1500</v>
      </c>
      <c r="D3532" s="44" t="s">
        <v>755</v>
      </c>
      <c r="E3532" s="45">
        <v>1290000</v>
      </c>
      <c r="F3532" s="3" t="s">
        <v>1684</v>
      </c>
      <c r="H3532" s="45">
        <v>1290000</v>
      </c>
    </row>
    <row r="3533" spans="1:8" s="1" customFormat="1" x14ac:dyDescent="0.25">
      <c r="A3533" s="5">
        <v>275</v>
      </c>
      <c r="B3533" s="19" t="s">
        <v>1045</v>
      </c>
      <c r="C3533" s="50" t="s">
        <v>1501</v>
      </c>
      <c r="D3533" s="44" t="s">
        <v>755</v>
      </c>
      <c r="E3533" s="45">
        <v>2150000</v>
      </c>
      <c r="F3533" s="3" t="s">
        <v>1687</v>
      </c>
      <c r="H3533" s="45">
        <v>2150000</v>
      </c>
    </row>
    <row r="3534" spans="1:8" s="1" customFormat="1" x14ac:dyDescent="0.25">
      <c r="A3534" s="5">
        <v>276</v>
      </c>
      <c r="B3534" s="19" t="s">
        <v>1046</v>
      </c>
      <c r="C3534" s="50" t="s">
        <v>1502</v>
      </c>
      <c r="D3534" s="44" t="s">
        <v>755</v>
      </c>
      <c r="E3534" s="45">
        <v>430000</v>
      </c>
      <c r="F3534" s="3"/>
      <c r="H3534" s="45">
        <v>430000</v>
      </c>
    </row>
    <row r="3535" spans="1:8" s="1" customFormat="1" x14ac:dyDescent="0.25">
      <c r="A3535" s="5">
        <v>277</v>
      </c>
      <c r="B3535" s="19" t="s">
        <v>1047</v>
      </c>
      <c r="C3535" s="50" t="s">
        <v>1503</v>
      </c>
      <c r="D3535" s="44" t="s">
        <v>750</v>
      </c>
      <c r="E3535" s="45">
        <v>400000</v>
      </c>
      <c r="F3535" s="3"/>
      <c r="H3535" s="45">
        <v>400000</v>
      </c>
    </row>
    <row r="3536" spans="1:8" s="1" customFormat="1" x14ac:dyDescent="0.25">
      <c r="A3536" s="5">
        <v>278</v>
      </c>
      <c r="B3536" s="19" t="s">
        <v>1048</v>
      </c>
      <c r="C3536" s="50" t="s">
        <v>1504</v>
      </c>
      <c r="D3536" s="44" t="s">
        <v>755</v>
      </c>
      <c r="E3536" s="45">
        <v>430000</v>
      </c>
      <c r="F3536" s="3"/>
      <c r="H3536" s="45">
        <v>430000</v>
      </c>
    </row>
    <row r="3537" spans="1:8" s="1" customFormat="1" x14ac:dyDescent="0.25">
      <c r="A3537" s="5">
        <v>279</v>
      </c>
      <c r="B3537" s="19" t="s">
        <v>1049</v>
      </c>
      <c r="C3537" s="50" t="s">
        <v>1505</v>
      </c>
      <c r="D3537" s="44" t="s">
        <v>755</v>
      </c>
      <c r="E3537" s="45">
        <v>430000</v>
      </c>
      <c r="F3537" s="3"/>
      <c r="H3537" s="45">
        <v>430000</v>
      </c>
    </row>
    <row r="3538" spans="1:8" s="1" customFormat="1" x14ac:dyDescent="0.25">
      <c r="A3538" s="5">
        <v>280</v>
      </c>
      <c r="B3538" s="19" t="s">
        <v>1050</v>
      </c>
      <c r="C3538" s="50" t="s">
        <v>1506</v>
      </c>
      <c r="D3538" s="44" t="s">
        <v>755</v>
      </c>
      <c r="E3538" s="45">
        <v>430000</v>
      </c>
      <c r="F3538" s="3"/>
      <c r="H3538" s="45">
        <v>430000</v>
      </c>
    </row>
    <row r="3539" spans="1:8" s="1" customFormat="1" x14ac:dyDescent="0.25">
      <c r="A3539" s="5">
        <v>281</v>
      </c>
      <c r="B3539" s="19" t="s">
        <v>1051</v>
      </c>
      <c r="C3539" s="50" t="s">
        <v>1507</v>
      </c>
      <c r="D3539" s="44" t="s">
        <v>755</v>
      </c>
      <c r="E3539" s="45">
        <v>430000</v>
      </c>
      <c r="F3539" s="3"/>
      <c r="H3539" s="45">
        <v>430000</v>
      </c>
    </row>
    <row r="3540" spans="1:8" s="1" customFormat="1" x14ac:dyDescent="0.25">
      <c r="A3540" s="5">
        <v>282</v>
      </c>
      <c r="B3540" s="19" t="s">
        <v>1052</v>
      </c>
      <c r="C3540" s="50" t="s">
        <v>1508</v>
      </c>
      <c r="D3540" s="44" t="s">
        <v>750</v>
      </c>
      <c r="E3540" s="45">
        <v>400000</v>
      </c>
      <c r="F3540" s="3"/>
      <c r="H3540" s="45">
        <v>400000</v>
      </c>
    </row>
    <row r="3541" spans="1:8" s="1" customFormat="1" x14ac:dyDescent="0.25">
      <c r="A3541" s="5">
        <v>283</v>
      </c>
      <c r="B3541" s="19" t="s">
        <v>1053</v>
      </c>
      <c r="C3541" s="50" t="s">
        <v>1509</v>
      </c>
      <c r="D3541" s="44" t="s">
        <v>755</v>
      </c>
      <c r="E3541" s="45">
        <v>430000</v>
      </c>
      <c r="F3541" s="3"/>
      <c r="H3541" s="45">
        <v>430000</v>
      </c>
    </row>
    <row r="3542" spans="1:8" s="1" customFormat="1" x14ac:dyDescent="0.25">
      <c r="A3542" s="5">
        <v>284</v>
      </c>
      <c r="B3542" s="19" t="s">
        <v>1054</v>
      </c>
      <c r="C3542" s="50" t="s">
        <v>1510</v>
      </c>
      <c r="D3542" s="44" t="s">
        <v>755</v>
      </c>
      <c r="E3542" s="45">
        <v>860000</v>
      </c>
      <c r="F3542" s="3"/>
      <c r="H3542" s="45">
        <v>860000</v>
      </c>
    </row>
    <row r="3543" spans="1:8" s="1" customFormat="1" x14ac:dyDescent="0.25">
      <c r="A3543" s="5">
        <v>285</v>
      </c>
      <c r="B3543" s="19" t="s">
        <v>1055</v>
      </c>
      <c r="C3543" s="50" t="s">
        <v>1511</v>
      </c>
      <c r="D3543" s="44" t="s">
        <v>755</v>
      </c>
      <c r="E3543" s="45">
        <v>1720000</v>
      </c>
      <c r="F3543" s="3"/>
      <c r="H3543" s="45">
        <v>1720000</v>
      </c>
    </row>
    <row r="3544" spans="1:8" s="1" customFormat="1" x14ac:dyDescent="0.25">
      <c r="A3544" s="5">
        <v>286</v>
      </c>
      <c r="B3544" s="19" t="s">
        <v>1056</v>
      </c>
      <c r="C3544" s="50" t="s">
        <v>1512</v>
      </c>
      <c r="D3544" s="44" t="s">
        <v>755</v>
      </c>
      <c r="E3544" s="45">
        <v>860000</v>
      </c>
      <c r="F3544" s="3" t="s">
        <v>1683</v>
      </c>
      <c r="H3544" s="45">
        <v>860000</v>
      </c>
    </row>
    <row r="3545" spans="1:8" s="1" customFormat="1" x14ac:dyDescent="0.25">
      <c r="A3545" s="5">
        <v>287</v>
      </c>
      <c r="B3545" s="19" t="s">
        <v>1057</v>
      </c>
      <c r="C3545" s="50" t="s">
        <v>1513</v>
      </c>
      <c r="D3545" s="44" t="s">
        <v>755</v>
      </c>
      <c r="E3545" s="45">
        <v>430000</v>
      </c>
      <c r="F3545" s="3"/>
      <c r="H3545" s="45">
        <v>430000</v>
      </c>
    </row>
    <row r="3546" spans="1:8" s="1" customFormat="1" x14ac:dyDescent="0.25">
      <c r="A3546" s="5">
        <v>288</v>
      </c>
      <c r="B3546" s="19" t="s">
        <v>1058</v>
      </c>
      <c r="C3546" s="50" t="s">
        <v>1514</v>
      </c>
      <c r="D3546" s="44" t="s">
        <v>755</v>
      </c>
      <c r="E3546" s="45">
        <v>430000</v>
      </c>
      <c r="F3546" s="3"/>
      <c r="H3546" s="45">
        <v>430000</v>
      </c>
    </row>
    <row r="3547" spans="1:8" s="1" customFormat="1" x14ac:dyDescent="0.25">
      <c r="A3547" s="5">
        <v>289</v>
      </c>
      <c r="B3547" s="19" t="s">
        <v>1059</v>
      </c>
      <c r="C3547" s="50" t="s">
        <v>1515</v>
      </c>
      <c r="D3547" s="44" t="s">
        <v>755</v>
      </c>
      <c r="E3547" s="45">
        <v>430000</v>
      </c>
      <c r="F3547" s="3"/>
      <c r="H3547" s="45">
        <v>430000</v>
      </c>
    </row>
    <row r="3548" spans="1:8" s="1" customFormat="1" x14ac:dyDescent="0.25">
      <c r="A3548" s="5">
        <v>290</v>
      </c>
      <c r="B3548" s="19" t="s">
        <v>1060</v>
      </c>
      <c r="C3548" s="50" t="s">
        <v>1516</v>
      </c>
      <c r="D3548" s="44" t="s">
        <v>755</v>
      </c>
      <c r="E3548" s="45">
        <v>1290000</v>
      </c>
      <c r="F3548" s="3" t="s">
        <v>1686</v>
      </c>
      <c r="H3548" s="45">
        <v>1290000</v>
      </c>
    </row>
    <row r="3549" spans="1:8" s="1" customFormat="1" x14ac:dyDescent="0.25">
      <c r="A3549" s="5">
        <v>291</v>
      </c>
      <c r="B3549" s="19" t="s">
        <v>1061</v>
      </c>
      <c r="C3549" s="50" t="s">
        <v>1517</v>
      </c>
      <c r="D3549" s="44" t="s">
        <v>755</v>
      </c>
      <c r="E3549" s="45">
        <v>1720000</v>
      </c>
      <c r="F3549" s="3" t="s">
        <v>1685</v>
      </c>
      <c r="H3549" s="45">
        <v>1720000</v>
      </c>
    </row>
    <row r="3550" spans="1:8" s="1" customFormat="1" x14ac:dyDescent="0.25">
      <c r="A3550" s="5">
        <v>292</v>
      </c>
      <c r="B3550" s="19" t="s">
        <v>1062</v>
      </c>
      <c r="C3550" s="50" t="s">
        <v>1518</v>
      </c>
      <c r="D3550" s="44" t="s">
        <v>755</v>
      </c>
      <c r="E3550" s="45">
        <v>430000</v>
      </c>
      <c r="F3550" s="3"/>
      <c r="H3550" s="45">
        <v>430000</v>
      </c>
    </row>
    <row r="3551" spans="1:8" s="1" customFormat="1" x14ac:dyDescent="0.25">
      <c r="A3551" s="5">
        <v>293</v>
      </c>
      <c r="B3551" s="19" t="s">
        <v>1063</v>
      </c>
      <c r="C3551" s="50" t="s">
        <v>1519</v>
      </c>
      <c r="D3551" s="44" t="s">
        <v>755</v>
      </c>
      <c r="E3551" s="45">
        <v>860000</v>
      </c>
      <c r="F3551" s="3" t="s">
        <v>1683</v>
      </c>
      <c r="H3551" s="45">
        <v>860000</v>
      </c>
    </row>
    <row r="3552" spans="1:8" s="1" customFormat="1" x14ac:dyDescent="0.25">
      <c r="A3552" s="5">
        <v>294</v>
      </c>
      <c r="B3552" s="19" t="s">
        <v>1064</v>
      </c>
      <c r="C3552" s="50" t="s">
        <v>1520</v>
      </c>
      <c r="D3552" s="44" t="s">
        <v>755</v>
      </c>
      <c r="E3552" s="45">
        <v>1290000</v>
      </c>
      <c r="F3552" s="3" t="s">
        <v>1684</v>
      </c>
      <c r="H3552" s="45">
        <v>1290000</v>
      </c>
    </row>
    <row r="3553" spans="1:10" s="1" customFormat="1" x14ac:dyDescent="0.25">
      <c r="A3553" s="5">
        <v>295</v>
      </c>
      <c r="B3553" s="19" t="s">
        <v>1065</v>
      </c>
      <c r="C3553" s="50" t="s">
        <v>1521</v>
      </c>
      <c r="D3553" s="44" t="s">
        <v>755</v>
      </c>
      <c r="E3553" s="45">
        <v>1290000</v>
      </c>
      <c r="F3553" s="3" t="s">
        <v>1684</v>
      </c>
      <c r="H3553" s="45">
        <v>1290000</v>
      </c>
    </row>
    <row r="3554" spans="1:10" s="1" customFormat="1" x14ac:dyDescent="0.25">
      <c r="A3554" s="5">
        <v>296</v>
      </c>
      <c r="B3554" s="19" t="s">
        <v>1066</v>
      </c>
      <c r="C3554" s="50" t="s">
        <v>1522</v>
      </c>
      <c r="D3554" s="44" t="s">
        <v>755</v>
      </c>
      <c r="E3554" s="45">
        <v>430000</v>
      </c>
      <c r="F3554" s="3"/>
      <c r="H3554" s="45">
        <v>430000</v>
      </c>
    </row>
    <row r="3555" spans="1:10" s="1" customFormat="1" x14ac:dyDescent="0.25">
      <c r="A3555" s="5">
        <v>297</v>
      </c>
      <c r="B3555" s="19" t="s">
        <v>1067</v>
      </c>
      <c r="C3555" s="50" t="s">
        <v>1523</v>
      </c>
      <c r="D3555" s="44" t="s">
        <v>755</v>
      </c>
      <c r="E3555" s="45">
        <v>430000</v>
      </c>
      <c r="F3555" s="3"/>
      <c r="H3555" s="45">
        <v>430000</v>
      </c>
    </row>
    <row r="3556" spans="1:10" s="1" customFormat="1" x14ac:dyDescent="0.25">
      <c r="A3556" s="5">
        <v>298</v>
      </c>
      <c r="B3556" s="19" t="s">
        <v>1068</v>
      </c>
      <c r="C3556" s="50" t="s">
        <v>1524</v>
      </c>
      <c r="D3556" s="44" t="s">
        <v>755</v>
      </c>
      <c r="E3556" s="45">
        <v>430000</v>
      </c>
      <c r="F3556" s="3"/>
      <c r="H3556" s="45">
        <v>430000</v>
      </c>
    </row>
    <row r="3557" spans="1:10" s="1" customFormat="1" x14ac:dyDescent="0.25">
      <c r="A3557" s="5">
        <v>299</v>
      </c>
      <c r="B3557" s="19" t="s">
        <v>1069</v>
      </c>
      <c r="C3557" s="50" t="s">
        <v>1525</v>
      </c>
      <c r="D3557" s="44" t="s">
        <v>750</v>
      </c>
      <c r="E3557" s="45">
        <v>400000</v>
      </c>
      <c r="F3557" s="3"/>
      <c r="H3557" s="45">
        <v>400000</v>
      </c>
    </row>
    <row r="3558" spans="1:10" s="1" customFormat="1" x14ac:dyDescent="0.25">
      <c r="A3558" s="5">
        <v>300</v>
      </c>
      <c r="B3558" s="19" t="s">
        <v>1070</v>
      </c>
      <c r="C3558" s="50" t="s">
        <v>1526</v>
      </c>
      <c r="D3558" s="44" t="s">
        <v>755</v>
      </c>
      <c r="E3558" s="45">
        <v>430000</v>
      </c>
      <c r="F3558" s="3"/>
      <c r="H3558" s="45">
        <v>430000</v>
      </c>
    </row>
    <row r="3559" spans="1:10" s="1" customFormat="1" x14ac:dyDescent="0.25">
      <c r="A3559" s="5">
        <v>301</v>
      </c>
      <c r="B3559" s="19" t="s">
        <v>1071</v>
      </c>
      <c r="C3559" s="50" t="s">
        <v>1527</v>
      </c>
      <c r="D3559" s="44" t="s">
        <v>755</v>
      </c>
      <c r="E3559" s="45">
        <v>430000</v>
      </c>
      <c r="F3559" s="3"/>
      <c r="H3559" s="45">
        <v>430000</v>
      </c>
    </row>
    <row r="3560" spans="1:10" s="1" customFormat="1" x14ac:dyDescent="0.25">
      <c r="A3560" s="5">
        <v>302</v>
      </c>
      <c r="B3560" s="19" t="s">
        <v>1072</v>
      </c>
      <c r="C3560" s="50" t="s">
        <v>1528</v>
      </c>
      <c r="D3560" s="44" t="s">
        <v>755</v>
      </c>
      <c r="E3560" s="45">
        <v>1290000</v>
      </c>
      <c r="F3560" s="3" t="s">
        <v>1683</v>
      </c>
      <c r="H3560" s="45">
        <v>1290000</v>
      </c>
    </row>
    <row r="3561" spans="1:10" s="1" customFormat="1" x14ac:dyDescent="0.25">
      <c r="A3561" s="5">
        <v>303</v>
      </c>
      <c r="B3561" s="19" t="s">
        <v>1073</v>
      </c>
      <c r="C3561" s="50" t="s">
        <v>1529</v>
      </c>
      <c r="D3561" s="44" t="s">
        <v>755</v>
      </c>
      <c r="E3561" s="45">
        <v>1720000</v>
      </c>
      <c r="F3561" s="3" t="s">
        <v>1684</v>
      </c>
      <c r="H3561" s="45">
        <v>1720000</v>
      </c>
    </row>
    <row r="3562" spans="1:10" s="1" customFormat="1" x14ac:dyDescent="0.25">
      <c r="A3562" s="5">
        <v>304</v>
      </c>
      <c r="B3562" s="19" t="s">
        <v>1074</v>
      </c>
      <c r="C3562" s="50" t="s">
        <v>1530</v>
      </c>
      <c r="D3562" s="44" t="s">
        <v>755</v>
      </c>
      <c r="E3562" s="45">
        <v>1720000</v>
      </c>
      <c r="F3562" s="3" t="s">
        <v>1684</v>
      </c>
      <c r="H3562" s="45">
        <v>1720000</v>
      </c>
    </row>
    <row r="3563" spans="1:10" s="1" customFormat="1" x14ac:dyDescent="0.25">
      <c r="A3563" s="5">
        <v>305</v>
      </c>
      <c r="B3563" s="19" t="s">
        <v>1075</v>
      </c>
      <c r="C3563" s="50" t="s">
        <v>1531</v>
      </c>
      <c r="D3563" s="44" t="s">
        <v>755</v>
      </c>
      <c r="E3563" s="45">
        <v>1720000</v>
      </c>
      <c r="F3563" s="3" t="s">
        <v>1684</v>
      </c>
      <c r="H3563" s="45">
        <v>1720000</v>
      </c>
    </row>
    <row r="3564" spans="1:10" s="1" customFormat="1" x14ac:dyDescent="0.25">
      <c r="A3564" s="5">
        <v>306</v>
      </c>
      <c r="B3564" s="19" t="s">
        <v>1076</v>
      </c>
      <c r="C3564" s="50" t="s">
        <v>1532</v>
      </c>
      <c r="D3564" s="44" t="s">
        <v>755</v>
      </c>
      <c r="E3564" s="45">
        <v>430000</v>
      </c>
      <c r="F3564" s="3"/>
      <c r="H3564" s="45">
        <v>430000</v>
      </c>
    </row>
    <row r="3565" spans="1:10" s="1" customFormat="1" x14ac:dyDescent="0.25">
      <c r="A3565" s="5">
        <v>307</v>
      </c>
      <c r="B3565" s="19" t="s">
        <v>1077</v>
      </c>
      <c r="C3565" s="50" t="s">
        <v>1533</v>
      </c>
      <c r="D3565" s="44" t="s">
        <v>755</v>
      </c>
      <c r="E3565" s="45">
        <v>430000</v>
      </c>
      <c r="F3565" s="3"/>
      <c r="H3565" s="45">
        <v>430000</v>
      </c>
    </row>
    <row r="3566" spans="1:10" s="1" customFormat="1" x14ac:dyDescent="0.25">
      <c r="A3566" s="5">
        <v>308</v>
      </c>
      <c r="B3566" s="19" t="s">
        <v>1078</v>
      </c>
      <c r="C3566" s="50" t="s">
        <v>1534</v>
      </c>
      <c r="D3566" s="44" t="s">
        <v>755</v>
      </c>
      <c r="E3566" s="45">
        <v>430000</v>
      </c>
      <c r="F3566" s="3"/>
      <c r="H3566" s="45">
        <v>430000</v>
      </c>
    </row>
    <row r="3567" spans="1:10" s="1" customFormat="1" x14ac:dyDescent="0.25">
      <c r="A3567" s="5">
        <v>309</v>
      </c>
      <c r="B3567" s="19" t="s">
        <v>1079</v>
      </c>
      <c r="C3567" s="50" t="s">
        <v>1535</v>
      </c>
      <c r="D3567" s="44" t="s">
        <v>755</v>
      </c>
      <c r="E3567" s="45">
        <v>430000</v>
      </c>
      <c r="F3567" s="3"/>
      <c r="H3567" s="45">
        <v>430000</v>
      </c>
    </row>
    <row r="3568" spans="1:10" s="1" customFormat="1" x14ac:dyDescent="0.25">
      <c r="A3568" s="5">
        <v>310</v>
      </c>
      <c r="B3568" s="19" t="s">
        <v>1080</v>
      </c>
      <c r="C3568" s="50" t="s">
        <v>1536</v>
      </c>
      <c r="D3568" s="44" t="s">
        <v>755</v>
      </c>
      <c r="E3568" s="45">
        <v>430000</v>
      </c>
      <c r="F3568" s="3"/>
      <c r="H3568" s="45">
        <v>430000</v>
      </c>
      <c r="J3568" s="1">
        <f>23*80</f>
        <v>1840</v>
      </c>
    </row>
    <row r="3569" spans="1:8" s="1" customFormat="1" x14ac:dyDescent="0.25">
      <c r="A3569" s="5">
        <v>311</v>
      </c>
      <c r="B3569" s="19" t="s">
        <v>1081</v>
      </c>
      <c r="C3569" s="50" t="s">
        <v>1537</v>
      </c>
      <c r="D3569" s="44" t="s">
        <v>755</v>
      </c>
      <c r="E3569" s="45">
        <v>430000</v>
      </c>
      <c r="F3569" s="3"/>
      <c r="H3569" s="45">
        <v>430000</v>
      </c>
    </row>
    <row r="3570" spans="1:8" s="1" customFormat="1" x14ac:dyDescent="0.25">
      <c r="A3570" s="5">
        <v>312</v>
      </c>
      <c r="B3570" s="19" t="s">
        <v>1082</v>
      </c>
      <c r="C3570" s="50" t="s">
        <v>1538</v>
      </c>
      <c r="D3570" s="44" t="s">
        <v>755</v>
      </c>
      <c r="E3570" s="45">
        <v>430000</v>
      </c>
      <c r="F3570" s="3"/>
      <c r="H3570" s="45">
        <v>430000</v>
      </c>
    </row>
    <row r="3571" spans="1:8" s="1" customFormat="1" x14ac:dyDescent="0.25">
      <c r="A3571" s="5">
        <v>313</v>
      </c>
      <c r="B3571" s="19" t="s">
        <v>1083</v>
      </c>
      <c r="C3571" s="50" t="s">
        <v>1539</v>
      </c>
      <c r="D3571" s="44" t="s">
        <v>755</v>
      </c>
      <c r="E3571" s="45">
        <v>430000</v>
      </c>
      <c r="F3571" s="3"/>
      <c r="H3571" s="45">
        <v>430000</v>
      </c>
    </row>
    <row r="3572" spans="1:8" s="1" customFormat="1" x14ac:dyDescent="0.25">
      <c r="A3572" s="5">
        <v>314</v>
      </c>
      <c r="B3572" s="19" t="s">
        <v>1084</v>
      </c>
      <c r="C3572" s="50" t="s">
        <v>1540</v>
      </c>
      <c r="D3572" s="44" t="s">
        <v>755</v>
      </c>
      <c r="E3572" s="45">
        <v>430000</v>
      </c>
      <c r="F3572" s="3"/>
      <c r="H3572" s="45">
        <v>430000</v>
      </c>
    </row>
    <row r="3573" spans="1:8" s="1" customFormat="1" x14ac:dyDescent="0.25">
      <c r="A3573" s="5">
        <v>315</v>
      </c>
      <c r="B3573" s="19" t="s">
        <v>1085</v>
      </c>
      <c r="C3573" s="50" t="s">
        <v>1540</v>
      </c>
      <c r="D3573" s="44" t="s">
        <v>1682</v>
      </c>
      <c r="E3573" s="45">
        <v>480000</v>
      </c>
      <c r="F3573" s="3"/>
      <c r="H3573" s="45">
        <v>480000</v>
      </c>
    </row>
    <row r="3574" spans="1:8" s="1" customFormat="1" x14ac:dyDescent="0.25">
      <c r="A3574" s="5">
        <v>316</v>
      </c>
      <c r="B3574" s="19" t="s">
        <v>1086</v>
      </c>
      <c r="C3574" s="50" t="s">
        <v>1540</v>
      </c>
      <c r="D3574" s="44" t="s">
        <v>1690</v>
      </c>
      <c r="E3574" s="45">
        <v>560000</v>
      </c>
      <c r="F3574" s="3"/>
      <c r="H3574" s="45">
        <v>560000</v>
      </c>
    </row>
    <row r="3575" spans="1:8" s="1" customFormat="1" x14ac:dyDescent="0.25">
      <c r="A3575" s="5">
        <v>317</v>
      </c>
      <c r="B3575" s="19" t="s">
        <v>1087</v>
      </c>
      <c r="C3575" s="50" t="s">
        <v>1541</v>
      </c>
      <c r="D3575" s="44" t="s">
        <v>1695</v>
      </c>
      <c r="E3575" s="45">
        <v>6450000</v>
      </c>
      <c r="F3575" s="3" t="s">
        <v>1694</v>
      </c>
      <c r="H3575" s="45">
        <v>6450000</v>
      </c>
    </row>
    <row r="3576" spans="1:8" s="1" customFormat="1" x14ac:dyDescent="0.25">
      <c r="A3576" s="5">
        <v>318</v>
      </c>
      <c r="B3576" s="19" t="s">
        <v>1088</v>
      </c>
      <c r="C3576" s="50" t="s">
        <v>1542</v>
      </c>
      <c r="D3576" s="44" t="s">
        <v>750</v>
      </c>
      <c r="E3576" s="45">
        <v>400000</v>
      </c>
      <c r="F3576" s="3"/>
      <c r="H3576" s="45">
        <v>400000</v>
      </c>
    </row>
    <row r="3577" spans="1:8" s="1" customFormat="1" x14ac:dyDescent="0.25">
      <c r="A3577" s="5">
        <v>319</v>
      </c>
      <c r="B3577" s="19" t="s">
        <v>1089</v>
      </c>
      <c r="C3577" s="50" t="s">
        <v>1543</v>
      </c>
      <c r="D3577" s="44" t="s">
        <v>755</v>
      </c>
      <c r="E3577" s="45">
        <v>430000</v>
      </c>
      <c r="F3577" s="3"/>
      <c r="H3577" s="45">
        <v>430000</v>
      </c>
    </row>
    <row r="3578" spans="1:8" s="1" customFormat="1" x14ac:dyDescent="0.25">
      <c r="A3578" s="5">
        <v>320</v>
      </c>
      <c r="B3578" s="19" t="s">
        <v>1090</v>
      </c>
      <c r="C3578" s="50" t="s">
        <v>1544</v>
      </c>
      <c r="D3578" s="44" t="s">
        <v>1682</v>
      </c>
      <c r="E3578" s="45">
        <v>480000</v>
      </c>
      <c r="F3578" s="3"/>
      <c r="G3578" s="45">
        <v>480000</v>
      </c>
      <c r="H3578" s="28">
        <f>SUM(H3368:H3577)</f>
        <v>112230000</v>
      </c>
    </row>
    <row r="3579" spans="1:8" s="1" customFormat="1" x14ac:dyDescent="0.25">
      <c r="A3579" s="5">
        <v>321</v>
      </c>
      <c r="B3579" s="19" t="s">
        <v>1091</v>
      </c>
      <c r="C3579" s="50" t="s">
        <v>1545</v>
      </c>
      <c r="D3579" s="44" t="s">
        <v>755</v>
      </c>
      <c r="E3579" s="45">
        <v>430000</v>
      </c>
      <c r="F3579" s="3"/>
      <c r="G3579" s="45">
        <v>430000</v>
      </c>
    </row>
    <row r="3580" spans="1:8" s="1" customFormat="1" x14ac:dyDescent="0.25">
      <c r="A3580" s="5">
        <v>322</v>
      </c>
      <c r="B3580" s="19" t="s">
        <v>1092</v>
      </c>
      <c r="C3580" s="50" t="s">
        <v>1546</v>
      </c>
      <c r="D3580" s="44" t="s">
        <v>755</v>
      </c>
      <c r="E3580" s="45">
        <v>430000</v>
      </c>
      <c r="F3580" s="3"/>
      <c r="G3580" s="45">
        <v>430000</v>
      </c>
    </row>
    <row r="3581" spans="1:8" s="1" customFormat="1" x14ac:dyDescent="0.25">
      <c r="A3581" s="5">
        <v>323</v>
      </c>
      <c r="B3581" s="19" t="s">
        <v>1093</v>
      </c>
      <c r="C3581" s="50" t="s">
        <v>2276</v>
      </c>
      <c r="D3581" s="44" t="s">
        <v>755</v>
      </c>
      <c r="E3581" s="45">
        <v>430000</v>
      </c>
      <c r="F3581" s="3"/>
      <c r="G3581" s="45">
        <v>430000</v>
      </c>
    </row>
    <row r="3582" spans="1:8" s="1" customFormat="1" x14ac:dyDescent="0.25">
      <c r="A3582" s="5">
        <v>324</v>
      </c>
      <c r="B3582" s="19" t="s">
        <v>1094</v>
      </c>
      <c r="C3582" s="50" t="s">
        <v>1547</v>
      </c>
      <c r="D3582" s="44" t="s">
        <v>750</v>
      </c>
      <c r="E3582" s="45">
        <v>400000</v>
      </c>
      <c r="F3582" s="3"/>
      <c r="G3582" s="45">
        <v>400000</v>
      </c>
    </row>
    <row r="3583" spans="1:8" s="1" customFormat="1" x14ac:dyDescent="0.25">
      <c r="A3583" s="5">
        <v>325</v>
      </c>
      <c r="B3583" s="19" t="s">
        <v>1095</v>
      </c>
      <c r="C3583" s="50" t="s">
        <v>1548</v>
      </c>
      <c r="D3583" s="44" t="s">
        <v>750</v>
      </c>
      <c r="E3583" s="45">
        <v>400000</v>
      </c>
      <c r="F3583" s="3"/>
      <c r="G3583" s="45">
        <v>400000</v>
      </c>
    </row>
    <row r="3584" spans="1:8" s="1" customFormat="1" x14ac:dyDescent="0.25">
      <c r="A3584" s="5">
        <v>326</v>
      </c>
      <c r="B3584" s="19" t="s">
        <v>1096</v>
      </c>
      <c r="C3584" s="50" t="s">
        <v>1549</v>
      </c>
      <c r="D3584" s="44" t="s">
        <v>750</v>
      </c>
      <c r="E3584" s="45">
        <v>400000</v>
      </c>
      <c r="F3584" s="3"/>
      <c r="G3584" s="45">
        <v>400000</v>
      </c>
    </row>
    <row r="3585" spans="1:7" s="1" customFormat="1" x14ac:dyDescent="0.25">
      <c r="A3585" s="5">
        <v>327</v>
      </c>
      <c r="B3585" s="19" t="s">
        <v>1097</v>
      </c>
      <c r="C3585" s="50" t="s">
        <v>1550</v>
      </c>
      <c r="D3585" s="44" t="s">
        <v>750</v>
      </c>
      <c r="E3585" s="45">
        <v>400000</v>
      </c>
      <c r="F3585" s="3"/>
      <c r="G3585" s="45">
        <v>400000</v>
      </c>
    </row>
    <row r="3586" spans="1:7" s="1" customFormat="1" x14ac:dyDescent="0.25">
      <c r="A3586" s="5">
        <v>328</v>
      </c>
      <c r="B3586" s="19" t="s">
        <v>1098</v>
      </c>
      <c r="C3586" s="50" t="s">
        <v>1551</v>
      </c>
      <c r="D3586" s="44" t="s">
        <v>755</v>
      </c>
      <c r="E3586" s="45">
        <v>430000</v>
      </c>
      <c r="F3586" s="3"/>
      <c r="G3586" s="45">
        <v>430000</v>
      </c>
    </row>
    <row r="3587" spans="1:7" s="1" customFormat="1" x14ac:dyDescent="0.25">
      <c r="A3587" s="5">
        <v>329</v>
      </c>
      <c r="B3587" s="19" t="s">
        <v>1099</v>
      </c>
      <c r="C3587" s="50" t="s">
        <v>1552</v>
      </c>
      <c r="D3587" s="44" t="s">
        <v>755</v>
      </c>
      <c r="E3587" s="45">
        <v>430000</v>
      </c>
      <c r="F3587" s="3"/>
      <c r="G3587" s="45">
        <v>430000</v>
      </c>
    </row>
    <row r="3588" spans="1:7" s="1" customFormat="1" x14ac:dyDescent="0.25">
      <c r="A3588" s="5">
        <v>330</v>
      </c>
      <c r="B3588" s="19" t="s">
        <v>1100</v>
      </c>
      <c r="C3588" s="50" t="s">
        <v>1553</v>
      </c>
      <c r="D3588" s="44" t="s">
        <v>755</v>
      </c>
      <c r="E3588" s="45">
        <v>430000</v>
      </c>
      <c r="F3588" s="3"/>
      <c r="G3588" s="45">
        <v>430000</v>
      </c>
    </row>
    <row r="3589" spans="1:7" s="1" customFormat="1" x14ac:dyDescent="0.25">
      <c r="A3589" s="5">
        <v>331</v>
      </c>
      <c r="B3589" s="19" t="s">
        <v>1101</v>
      </c>
      <c r="C3589" s="50" t="s">
        <v>1554</v>
      </c>
      <c r="D3589" s="44" t="s">
        <v>750</v>
      </c>
      <c r="E3589" s="45">
        <v>400000</v>
      </c>
      <c r="F3589" s="3"/>
      <c r="G3589" s="45">
        <v>400000</v>
      </c>
    </row>
    <row r="3590" spans="1:7" s="1" customFormat="1" x14ac:dyDescent="0.25">
      <c r="A3590" s="5">
        <v>332</v>
      </c>
      <c r="B3590" s="19" t="s">
        <v>1102</v>
      </c>
      <c r="C3590" s="50" t="s">
        <v>1555</v>
      </c>
      <c r="D3590" s="44" t="s">
        <v>755</v>
      </c>
      <c r="E3590" s="45">
        <v>430000</v>
      </c>
      <c r="F3590" s="3"/>
      <c r="G3590" s="45">
        <v>430000</v>
      </c>
    </row>
    <row r="3591" spans="1:7" s="1" customFormat="1" x14ac:dyDescent="0.25">
      <c r="A3591" s="5">
        <v>333</v>
      </c>
      <c r="B3591" s="19" t="s">
        <v>1103</v>
      </c>
      <c r="C3591" s="50" t="s">
        <v>1556</v>
      </c>
      <c r="D3591" s="44" t="s">
        <v>755</v>
      </c>
      <c r="E3591" s="45">
        <v>430000</v>
      </c>
      <c r="F3591" s="3"/>
      <c r="G3591" s="45">
        <v>430000</v>
      </c>
    </row>
    <row r="3592" spans="1:7" s="1" customFormat="1" x14ac:dyDescent="0.25">
      <c r="A3592" s="5">
        <v>334</v>
      </c>
      <c r="B3592" s="19" t="s">
        <v>1104</v>
      </c>
      <c r="C3592" s="50" t="s">
        <v>1557</v>
      </c>
      <c r="D3592" s="44" t="s">
        <v>755</v>
      </c>
      <c r="E3592" s="45">
        <v>430000</v>
      </c>
      <c r="F3592" s="3"/>
      <c r="G3592" s="45">
        <v>430000</v>
      </c>
    </row>
    <row r="3593" spans="1:7" s="1" customFormat="1" x14ac:dyDescent="0.25">
      <c r="A3593" s="5">
        <v>335</v>
      </c>
      <c r="B3593" s="19" t="s">
        <v>1105</v>
      </c>
      <c r="C3593" s="50" t="s">
        <v>1558</v>
      </c>
      <c r="D3593" s="44" t="s">
        <v>750</v>
      </c>
      <c r="E3593" s="45">
        <v>400000</v>
      </c>
      <c r="F3593" s="3"/>
      <c r="G3593" s="45">
        <v>400000</v>
      </c>
    </row>
    <row r="3594" spans="1:7" s="1" customFormat="1" x14ac:dyDescent="0.25">
      <c r="A3594" s="5">
        <v>336</v>
      </c>
      <c r="B3594" s="19" t="s">
        <v>1106</v>
      </c>
      <c r="C3594" s="50" t="s">
        <v>1559</v>
      </c>
      <c r="D3594" s="44" t="s">
        <v>755</v>
      </c>
      <c r="E3594" s="45">
        <v>430000</v>
      </c>
      <c r="F3594" s="3"/>
      <c r="G3594" s="45">
        <v>430000</v>
      </c>
    </row>
    <row r="3595" spans="1:7" s="1" customFormat="1" x14ac:dyDescent="0.25">
      <c r="A3595" s="5">
        <v>337</v>
      </c>
      <c r="B3595" s="19" t="s">
        <v>1107</v>
      </c>
      <c r="C3595" s="50" t="s">
        <v>1560</v>
      </c>
      <c r="D3595" s="44" t="s">
        <v>755</v>
      </c>
      <c r="E3595" s="45">
        <v>430000</v>
      </c>
      <c r="F3595" s="3"/>
      <c r="G3595" s="45">
        <v>430000</v>
      </c>
    </row>
    <row r="3596" spans="1:7" s="1" customFormat="1" x14ac:dyDescent="0.25">
      <c r="A3596" s="5">
        <v>338</v>
      </c>
      <c r="B3596" s="19" t="s">
        <v>1108</v>
      </c>
      <c r="C3596" s="50" t="s">
        <v>1561</v>
      </c>
      <c r="D3596" s="44" t="s">
        <v>755</v>
      </c>
      <c r="E3596" s="45">
        <v>430000</v>
      </c>
      <c r="F3596" s="3"/>
      <c r="G3596" s="45">
        <v>430000</v>
      </c>
    </row>
    <row r="3597" spans="1:7" s="1" customFormat="1" x14ac:dyDescent="0.25">
      <c r="A3597" s="5">
        <v>339</v>
      </c>
      <c r="B3597" s="19" t="s">
        <v>1109</v>
      </c>
      <c r="C3597" s="50" t="s">
        <v>1562</v>
      </c>
      <c r="D3597" s="44" t="s">
        <v>755</v>
      </c>
      <c r="E3597" s="45">
        <v>430000</v>
      </c>
      <c r="F3597" s="3"/>
      <c r="G3597" s="45">
        <v>430000</v>
      </c>
    </row>
    <row r="3598" spans="1:7" s="1" customFormat="1" x14ac:dyDescent="0.25">
      <c r="A3598" s="5">
        <v>340</v>
      </c>
      <c r="B3598" s="19" t="s">
        <v>1110</v>
      </c>
      <c r="C3598" s="50" t="s">
        <v>1563</v>
      </c>
      <c r="D3598" s="44" t="s">
        <v>755</v>
      </c>
      <c r="E3598" s="45">
        <v>430000</v>
      </c>
      <c r="F3598" s="3"/>
      <c r="G3598" s="45">
        <v>430000</v>
      </c>
    </row>
    <row r="3599" spans="1:7" s="1" customFormat="1" x14ac:dyDescent="0.25">
      <c r="A3599" s="5">
        <v>341</v>
      </c>
      <c r="B3599" s="19" t="s">
        <v>1111</v>
      </c>
      <c r="C3599" s="50" t="s">
        <v>1564</v>
      </c>
      <c r="D3599" s="44" t="s">
        <v>755</v>
      </c>
      <c r="E3599" s="45">
        <v>430000</v>
      </c>
      <c r="F3599" s="3"/>
      <c r="G3599" s="45">
        <v>430000</v>
      </c>
    </row>
    <row r="3600" spans="1:7" s="1" customFormat="1" x14ac:dyDescent="0.25">
      <c r="A3600" s="5">
        <v>342</v>
      </c>
      <c r="B3600" s="19" t="s">
        <v>1112</v>
      </c>
      <c r="C3600" s="50" t="s">
        <v>1565</v>
      </c>
      <c r="D3600" s="44" t="s">
        <v>755</v>
      </c>
      <c r="E3600" s="45">
        <v>430000</v>
      </c>
      <c r="F3600" s="3"/>
      <c r="G3600" s="45">
        <v>430000</v>
      </c>
    </row>
    <row r="3601" spans="1:7" s="1" customFormat="1" x14ac:dyDescent="0.25">
      <c r="A3601" s="5">
        <v>343</v>
      </c>
      <c r="B3601" s="19" t="s">
        <v>1113</v>
      </c>
      <c r="C3601" s="50" t="s">
        <v>1566</v>
      </c>
      <c r="D3601" s="44" t="s">
        <v>755</v>
      </c>
      <c r="E3601" s="45">
        <v>430000</v>
      </c>
      <c r="F3601" s="3"/>
      <c r="G3601" s="45">
        <v>430000</v>
      </c>
    </row>
    <row r="3602" spans="1:7" s="1" customFormat="1" x14ac:dyDescent="0.25">
      <c r="A3602" s="5">
        <v>344</v>
      </c>
      <c r="B3602" s="19" t="s">
        <v>1114</v>
      </c>
      <c r="C3602" s="50" t="s">
        <v>1567</v>
      </c>
      <c r="D3602" s="44" t="s">
        <v>755</v>
      </c>
      <c r="E3602" s="45">
        <v>430000</v>
      </c>
      <c r="F3602" s="3"/>
      <c r="G3602" s="45">
        <v>430000</v>
      </c>
    </row>
    <row r="3603" spans="1:7" s="1" customFormat="1" x14ac:dyDescent="0.25">
      <c r="A3603" s="5">
        <v>345</v>
      </c>
      <c r="B3603" s="19" t="s">
        <v>1115</v>
      </c>
      <c r="C3603" s="50" t="s">
        <v>1568</v>
      </c>
      <c r="D3603" s="44" t="s">
        <v>755</v>
      </c>
      <c r="E3603" s="45">
        <v>430000</v>
      </c>
      <c r="F3603" s="3"/>
      <c r="G3603" s="45">
        <v>430000</v>
      </c>
    </row>
    <row r="3604" spans="1:7" s="1" customFormat="1" x14ac:dyDescent="0.25">
      <c r="A3604" s="5">
        <v>346</v>
      </c>
      <c r="B3604" s="19" t="s">
        <v>1116</v>
      </c>
      <c r="C3604" s="50" t="s">
        <v>1569</v>
      </c>
      <c r="D3604" s="44" t="s">
        <v>755</v>
      </c>
      <c r="E3604" s="45">
        <v>430000</v>
      </c>
      <c r="F3604" s="3"/>
      <c r="G3604" s="45">
        <v>430000</v>
      </c>
    </row>
    <row r="3605" spans="1:7" s="1" customFormat="1" x14ac:dyDescent="0.25">
      <c r="A3605" s="5">
        <v>347</v>
      </c>
      <c r="B3605" s="19" t="s">
        <v>1117</v>
      </c>
      <c r="C3605" s="50" t="s">
        <v>1570</v>
      </c>
      <c r="D3605" s="44" t="s">
        <v>755</v>
      </c>
      <c r="E3605" s="45">
        <v>430000</v>
      </c>
      <c r="F3605" s="3"/>
      <c r="G3605" s="45">
        <v>430000</v>
      </c>
    </row>
    <row r="3606" spans="1:7" s="1" customFormat="1" x14ac:dyDescent="0.25">
      <c r="A3606" s="5">
        <v>348</v>
      </c>
      <c r="B3606" s="19" t="s">
        <v>1118</v>
      </c>
      <c r="C3606" s="50" t="s">
        <v>1571</v>
      </c>
      <c r="D3606" s="44" t="s">
        <v>755</v>
      </c>
      <c r="E3606" s="45">
        <v>430000</v>
      </c>
      <c r="F3606" s="3"/>
      <c r="G3606" s="45">
        <v>430000</v>
      </c>
    </row>
    <row r="3607" spans="1:7" s="1" customFormat="1" x14ac:dyDescent="0.25">
      <c r="A3607" s="5">
        <v>349</v>
      </c>
      <c r="B3607" s="19" t="s">
        <v>1119</v>
      </c>
      <c r="C3607" s="50" t="s">
        <v>1572</v>
      </c>
      <c r="D3607" s="44" t="s">
        <v>755</v>
      </c>
      <c r="E3607" s="45">
        <v>430000</v>
      </c>
      <c r="F3607" s="3"/>
      <c r="G3607" s="45">
        <v>430000</v>
      </c>
    </row>
    <row r="3608" spans="1:7" s="1" customFormat="1" x14ac:dyDescent="0.25">
      <c r="A3608" s="5">
        <v>350</v>
      </c>
      <c r="B3608" s="19" t="s">
        <v>1120</v>
      </c>
      <c r="C3608" s="50" t="s">
        <v>1573</v>
      </c>
      <c r="D3608" s="44" t="s">
        <v>755</v>
      </c>
      <c r="E3608" s="45">
        <v>430000</v>
      </c>
      <c r="F3608" s="3"/>
      <c r="G3608" s="45">
        <v>430000</v>
      </c>
    </row>
    <row r="3609" spans="1:7" s="1" customFormat="1" x14ac:dyDescent="0.25">
      <c r="A3609" s="5">
        <v>351</v>
      </c>
      <c r="B3609" s="19" t="s">
        <v>1121</v>
      </c>
      <c r="C3609" s="50" t="s">
        <v>1574</v>
      </c>
      <c r="D3609" s="44" t="s">
        <v>750</v>
      </c>
      <c r="E3609" s="45">
        <v>400000</v>
      </c>
      <c r="F3609" s="3"/>
      <c r="G3609" s="45">
        <v>400000</v>
      </c>
    </row>
    <row r="3610" spans="1:7" s="1" customFormat="1" x14ac:dyDescent="0.25">
      <c r="A3610" s="5">
        <v>352</v>
      </c>
      <c r="B3610" s="19" t="s">
        <v>1122</v>
      </c>
      <c r="C3610" s="50" t="s">
        <v>1575</v>
      </c>
      <c r="D3610" s="44" t="s">
        <v>750</v>
      </c>
      <c r="E3610" s="45">
        <v>400000</v>
      </c>
      <c r="F3610" s="3"/>
      <c r="G3610" s="45">
        <v>400000</v>
      </c>
    </row>
    <row r="3611" spans="1:7" s="1" customFormat="1" x14ac:dyDescent="0.25">
      <c r="A3611" s="5">
        <v>353</v>
      </c>
      <c r="B3611" s="19" t="s">
        <v>1123</v>
      </c>
      <c r="C3611" s="50" t="s">
        <v>1576</v>
      </c>
      <c r="D3611" s="44" t="s">
        <v>750</v>
      </c>
      <c r="E3611" s="45">
        <v>400000</v>
      </c>
      <c r="F3611" s="3"/>
      <c r="G3611" s="45">
        <v>400000</v>
      </c>
    </row>
    <row r="3612" spans="1:7" s="1" customFormat="1" x14ac:dyDescent="0.25">
      <c r="A3612" s="5">
        <v>354</v>
      </c>
      <c r="B3612" s="19" t="s">
        <v>1124</v>
      </c>
      <c r="C3612" s="50" t="s">
        <v>1577</v>
      </c>
      <c r="D3612" s="44" t="s">
        <v>755</v>
      </c>
      <c r="E3612" s="45">
        <v>430000</v>
      </c>
      <c r="F3612" s="3"/>
      <c r="G3612" s="45">
        <v>430000</v>
      </c>
    </row>
    <row r="3613" spans="1:7" s="1" customFormat="1" x14ac:dyDescent="0.25">
      <c r="A3613" s="5">
        <v>355</v>
      </c>
      <c r="B3613" s="19" t="s">
        <v>1125</v>
      </c>
      <c r="C3613" s="50" t="s">
        <v>1578</v>
      </c>
      <c r="D3613" s="44" t="s">
        <v>755</v>
      </c>
      <c r="E3613" s="45">
        <v>430000</v>
      </c>
      <c r="F3613" s="3"/>
      <c r="G3613" s="45">
        <v>430000</v>
      </c>
    </row>
    <row r="3614" spans="1:7" s="1" customFormat="1" x14ac:dyDescent="0.25">
      <c r="A3614" s="5">
        <v>356</v>
      </c>
      <c r="B3614" s="19" t="s">
        <v>1126</v>
      </c>
      <c r="C3614" s="50" t="s">
        <v>1579</v>
      </c>
      <c r="D3614" s="44" t="s">
        <v>755</v>
      </c>
      <c r="E3614" s="45">
        <v>430000</v>
      </c>
      <c r="F3614" s="3"/>
      <c r="G3614" s="45">
        <v>430000</v>
      </c>
    </row>
    <row r="3615" spans="1:7" s="1" customFormat="1" x14ac:dyDescent="0.25">
      <c r="A3615" s="5">
        <v>357</v>
      </c>
      <c r="B3615" s="19" t="s">
        <v>1127</v>
      </c>
      <c r="C3615" s="50" t="s">
        <v>1580</v>
      </c>
      <c r="D3615" s="44" t="s">
        <v>750</v>
      </c>
      <c r="E3615" s="45">
        <v>400000</v>
      </c>
      <c r="F3615" s="3"/>
      <c r="G3615" s="45">
        <v>400000</v>
      </c>
    </row>
    <row r="3616" spans="1:7" s="1" customFormat="1" x14ac:dyDescent="0.25">
      <c r="A3616" s="5">
        <v>358</v>
      </c>
      <c r="B3616" s="19" t="s">
        <v>1128</v>
      </c>
      <c r="C3616" s="50" t="s">
        <v>1581</v>
      </c>
      <c r="D3616" s="44" t="s">
        <v>755</v>
      </c>
      <c r="E3616" s="45">
        <v>430000</v>
      </c>
      <c r="F3616" s="3"/>
      <c r="G3616" s="45">
        <v>430000</v>
      </c>
    </row>
    <row r="3617" spans="1:7" s="1" customFormat="1" x14ac:dyDescent="0.25">
      <c r="A3617" s="5">
        <v>359</v>
      </c>
      <c r="B3617" s="19" t="s">
        <v>1129</v>
      </c>
      <c r="C3617" s="50" t="s">
        <v>1582</v>
      </c>
      <c r="D3617" s="44" t="s">
        <v>755</v>
      </c>
      <c r="E3617" s="45">
        <v>430000</v>
      </c>
      <c r="F3617" s="3"/>
      <c r="G3617" s="45">
        <v>430000</v>
      </c>
    </row>
    <row r="3618" spans="1:7" s="1" customFormat="1" x14ac:dyDescent="0.25">
      <c r="A3618" s="5">
        <v>360</v>
      </c>
      <c r="B3618" s="19" t="s">
        <v>1130</v>
      </c>
      <c r="C3618" s="50" t="s">
        <v>1583</v>
      </c>
      <c r="D3618" s="44" t="s">
        <v>1680</v>
      </c>
      <c r="E3618" s="45">
        <v>360000</v>
      </c>
      <c r="F3618" s="3"/>
      <c r="G3618" s="45">
        <v>360000</v>
      </c>
    </row>
    <row r="3619" spans="1:7" s="1" customFormat="1" x14ac:dyDescent="0.25">
      <c r="A3619" s="5">
        <v>361</v>
      </c>
      <c r="B3619" s="19" t="s">
        <v>1131</v>
      </c>
      <c r="C3619" s="50" t="s">
        <v>1584</v>
      </c>
      <c r="D3619" s="44" t="s">
        <v>755</v>
      </c>
      <c r="E3619" s="45">
        <v>430000</v>
      </c>
      <c r="F3619" s="3"/>
      <c r="G3619" s="45">
        <v>430000</v>
      </c>
    </row>
    <row r="3620" spans="1:7" s="1" customFormat="1" x14ac:dyDescent="0.25">
      <c r="A3620" s="5">
        <v>362</v>
      </c>
      <c r="B3620" s="19" t="s">
        <v>1132</v>
      </c>
      <c r="C3620" s="50" t="s">
        <v>1585</v>
      </c>
      <c r="D3620" s="44" t="s">
        <v>755</v>
      </c>
      <c r="E3620" s="45">
        <v>430000</v>
      </c>
      <c r="F3620" s="3"/>
      <c r="G3620" s="45">
        <v>430000</v>
      </c>
    </row>
    <row r="3621" spans="1:7" s="1" customFormat="1" x14ac:dyDescent="0.25">
      <c r="A3621" s="5">
        <v>363</v>
      </c>
      <c r="B3621" s="19" t="s">
        <v>1133</v>
      </c>
      <c r="C3621" s="50" t="s">
        <v>1586</v>
      </c>
      <c r="D3621" s="44" t="s">
        <v>750</v>
      </c>
      <c r="E3621" s="45">
        <v>400000</v>
      </c>
      <c r="F3621" s="3"/>
      <c r="G3621" s="45">
        <v>400000</v>
      </c>
    </row>
    <row r="3622" spans="1:7" s="1" customFormat="1" x14ac:dyDescent="0.25">
      <c r="A3622" s="5">
        <v>364</v>
      </c>
      <c r="B3622" s="19" t="s">
        <v>1134</v>
      </c>
      <c r="C3622" s="50" t="s">
        <v>1587</v>
      </c>
      <c r="D3622" s="44" t="s">
        <v>750</v>
      </c>
      <c r="E3622" s="45">
        <v>400000</v>
      </c>
      <c r="F3622" s="3"/>
      <c r="G3622" s="45">
        <v>400000</v>
      </c>
    </row>
    <row r="3623" spans="1:7" s="1" customFormat="1" x14ac:dyDescent="0.25">
      <c r="A3623" s="5">
        <v>365</v>
      </c>
      <c r="B3623" s="19" t="s">
        <v>1135</v>
      </c>
      <c r="C3623" s="50" t="s">
        <v>1588</v>
      </c>
      <c r="D3623" s="44" t="s">
        <v>755</v>
      </c>
      <c r="E3623" s="45">
        <v>430000</v>
      </c>
      <c r="F3623" s="3"/>
      <c r="G3623" s="45">
        <v>430000</v>
      </c>
    </row>
    <row r="3624" spans="1:7" s="1" customFormat="1" x14ac:dyDescent="0.25">
      <c r="A3624" s="5">
        <v>366</v>
      </c>
      <c r="B3624" s="19" t="s">
        <v>1136</v>
      </c>
      <c r="C3624" s="50" t="s">
        <v>1589</v>
      </c>
      <c r="D3624" s="44" t="s">
        <v>755</v>
      </c>
      <c r="E3624" s="45">
        <v>430000</v>
      </c>
      <c r="F3624" s="3"/>
      <c r="G3624" s="45">
        <v>430000</v>
      </c>
    </row>
    <row r="3625" spans="1:7" s="1" customFormat="1" x14ac:dyDescent="0.25">
      <c r="A3625" s="5">
        <v>367</v>
      </c>
      <c r="B3625" s="19" t="s">
        <v>1137</v>
      </c>
      <c r="C3625" s="50" t="s">
        <v>1590</v>
      </c>
      <c r="D3625" s="44" t="s">
        <v>755</v>
      </c>
      <c r="E3625" s="45">
        <v>430000</v>
      </c>
      <c r="F3625" s="3"/>
      <c r="G3625" s="45">
        <v>430000</v>
      </c>
    </row>
    <row r="3626" spans="1:7" s="1" customFormat="1" x14ac:dyDescent="0.25">
      <c r="A3626" s="5">
        <v>368</v>
      </c>
      <c r="B3626" s="19" t="s">
        <v>1138</v>
      </c>
      <c r="C3626" s="50" t="s">
        <v>1591</v>
      </c>
      <c r="D3626" s="44" t="s">
        <v>755</v>
      </c>
      <c r="E3626" s="45">
        <v>430000</v>
      </c>
      <c r="F3626" s="3"/>
      <c r="G3626" s="45">
        <v>430000</v>
      </c>
    </row>
    <row r="3627" spans="1:7" s="1" customFormat="1" x14ac:dyDescent="0.25">
      <c r="A3627" s="5">
        <v>369</v>
      </c>
      <c r="B3627" s="19" t="s">
        <v>1139</v>
      </c>
      <c r="C3627" s="50" t="s">
        <v>1592</v>
      </c>
      <c r="D3627" s="44" t="s">
        <v>755</v>
      </c>
      <c r="E3627" s="45">
        <v>430000</v>
      </c>
      <c r="F3627" s="3"/>
      <c r="G3627" s="45">
        <v>430000</v>
      </c>
    </row>
    <row r="3628" spans="1:7" s="1" customFormat="1" x14ac:dyDescent="0.25">
      <c r="A3628" s="5">
        <v>370</v>
      </c>
      <c r="B3628" s="19" t="s">
        <v>1140</v>
      </c>
      <c r="C3628" s="50" t="s">
        <v>1593</v>
      </c>
      <c r="D3628" s="44" t="s">
        <v>755</v>
      </c>
      <c r="E3628" s="45">
        <v>430000</v>
      </c>
      <c r="F3628" s="3"/>
      <c r="G3628" s="45">
        <v>430000</v>
      </c>
    </row>
    <row r="3629" spans="1:7" s="1" customFormat="1" x14ac:dyDescent="0.25">
      <c r="A3629" s="5">
        <v>371</v>
      </c>
      <c r="B3629" s="19" t="s">
        <v>1141</v>
      </c>
      <c r="C3629" s="50" t="s">
        <v>1594</v>
      </c>
      <c r="D3629" s="44" t="s">
        <v>755</v>
      </c>
      <c r="E3629" s="45">
        <v>430000</v>
      </c>
      <c r="F3629" s="3"/>
      <c r="G3629" s="45">
        <v>430000</v>
      </c>
    </row>
    <row r="3630" spans="1:7" s="1" customFormat="1" x14ac:dyDescent="0.25">
      <c r="A3630" s="5">
        <v>372</v>
      </c>
      <c r="B3630" s="19" t="s">
        <v>1142</v>
      </c>
      <c r="C3630" s="50" t="s">
        <v>1595</v>
      </c>
      <c r="D3630" s="44" t="s">
        <v>755</v>
      </c>
      <c r="E3630" s="45">
        <v>430000</v>
      </c>
      <c r="F3630" s="3"/>
      <c r="G3630" s="45">
        <v>430000</v>
      </c>
    </row>
    <row r="3631" spans="1:7" s="1" customFormat="1" x14ac:dyDescent="0.25">
      <c r="A3631" s="5">
        <v>373</v>
      </c>
      <c r="B3631" s="19" t="s">
        <v>1143</v>
      </c>
      <c r="C3631" s="50" t="s">
        <v>1705</v>
      </c>
      <c r="D3631" s="44" t="s">
        <v>750</v>
      </c>
      <c r="E3631" s="45">
        <v>400000</v>
      </c>
      <c r="F3631" s="3"/>
      <c r="G3631" s="45">
        <v>400000</v>
      </c>
    </row>
    <row r="3632" spans="1:7" s="1" customFormat="1" x14ac:dyDescent="0.25">
      <c r="A3632" s="5">
        <v>374</v>
      </c>
      <c r="B3632" s="19" t="s">
        <v>1144</v>
      </c>
      <c r="C3632" s="50" t="s">
        <v>1590</v>
      </c>
      <c r="D3632" s="44" t="s">
        <v>755</v>
      </c>
      <c r="E3632" s="45">
        <v>430000</v>
      </c>
      <c r="F3632" s="3"/>
      <c r="G3632" s="45">
        <v>430000</v>
      </c>
    </row>
    <row r="3633" spans="1:7" s="1" customFormat="1" x14ac:dyDescent="0.25">
      <c r="A3633" s="5">
        <v>375</v>
      </c>
      <c r="B3633" s="19" t="s">
        <v>1145</v>
      </c>
      <c r="C3633" s="50" t="s">
        <v>1596</v>
      </c>
      <c r="D3633" s="44" t="s">
        <v>755</v>
      </c>
      <c r="E3633" s="45">
        <v>430000</v>
      </c>
      <c r="F3633" s="3"/>
      <c r="G3633" s="45">
        <v>430000</v>
      </c>
    </row>
    <row r="3634" spans="1:7" s="1" customFormat="1" x14ac:dyDescent="0.25">
      <c r="A3634" s="5">
        <v>376</v>
      </c>
      <c r="B3634" s="19" t="s">
        <v>1146</v>
      </c>
      <c r="C3634" s="50" t="s">
        <v>1597</v>
      </c>
      <c r="D3634" s="44" t="s">
        <v>755</v>
      </c>
      <c r="E3634" s="45">
        <v>430000</v>
      </c>
      <c r="F3634" s="3"/>
      <c r="G3634" s="45">
        <v>430000</v>
      </c>
    </row>
    <row r="3635" spans="1:7" s="1" customFormat="1" x14ac:dyDescent="0.25">
      <c r="A3635" s="5">
        <v>377</v>
      </c>
      <c r="B3635" s="19" t="s">
        <v>1147</v>
      </c>
      <c r="C3635" s="50" t="s">
        <v>1598</v>
      </c>
      <c r="D3635" s="44" t="s">
        <v>755</v>
      </c>
      <c r="E3635" s="45">
        <v>430000</v>
      </c>
      <c r="F3635" s="3"/>
      <c r="G3635" s="45">
        <v>430000</v>
      </c>
    </row>
    <row r="3636" spans="1:7" s="1" customFormat="1" x14ac:dyDescent="0.25">
      <c r="A3636" s="5">
        <v>378</v>
      </c>
      <c r="B3636" s="19" t="s">
        <v>1148</v>
      </c>
      <c r="C3636" s="50" t="s">
        <v>1599</v>
      </c>
      <c r="D3636" s="44" t="s">
        <v>755</v>
      </c>
      <c r="E3636" s="45">
        <v>430000</v>
      </c>
      <c r="F3636" s="3"/>
      <c r="G3636" s="45">
        <v>430000</v>
      </c>
    </row>
    <row r="3637" spans="1:7" s="1" customFormat="1" x14ac:dyDescent="0.25">
      <c r="A3637" s="5">
        <v>379</v>
      </c>
      <c r="B3637" s="19" t="s">
        <v>1149</v>
      </c>
      <c r="C3637" s="50" t="s">
        <v>1600</v>
      </c>
      <c r="D3637" s="44" t="s">
        <v>755</v>
      </c>
      <c r="E3637" s="45">
        <v>430000</v>
      </c>
      <c r="F3637" s="3"/>
      <c r="G3637" s="45">
        <v>430000</v>
      </c>
    </row>
    <row r="3638" spans="1:7" s="1" customFormat="1" x14ac:dyDescent="0.25">
      <c r="A3638" s="5">
        <v>380</v>
      </c>
      <c r="B3638" s="19" t="s">
        <v>1150</v>
      </c>
      <c r="C3638" s="50" t="s">
        <v>1601</v>
      </c>
      <c r="D3638" s="44" t="s">
        <v>755</v>
      </c>
      <c r="E3638" s="45">
        <v>430000</v>
      </c>
      <c r="F3638" s="3"/>
      <c r="G3638" s="45">
        <v>430000</v>
      </c>
    </row>
    <row r="3639" spans="1:7" s="1" customFormat="1" x14ac:dyDescent="0.25">
      <c r="A3639" s="5">
        <v>381</v>
      </c>
      <c r="B3639" s="19" t="s">
        <v>1151</v>
      </c>
      <c r="C3639" s="50" t="s">
        <v>1602</v>
      </c>
      <c r="D3639" s="44" t="s">
        <v>755</v>
      </c>
      <c r="E3639" s="45">
        <v>430000</v>
      </c>
      <c r="F3639" s="3"/>
      <c r="G3639" s="45">
        <v>430000</v>
      </c>
    </row>
    <row r="3640" spans="1:7" s="1" customFormat="1" x14ac:dyDescent="0.25">
      <c r="A3640" s="5">
        <v>382</v>
      </c>
      <c r="B3640" s="19" t="s">
        <v>1152</v>
      </c>
      <c r="C3640" s="50" t="s">
        <v>1603</v>
      </c>
      <c r="D3640" s="44" t="s">
        <v>755</v>
      </c>
      <c r="E3640" s="45">
        <v>430000</v>
      </c>
      <c r="F3640" s="3"/>
      <c r="G3640" s="45">
        <v>430000</v>
      </c>
    </row>
    <row r="3641" spans="1:7" s="1" customFormat="1" x14ac:dyDescent="0.25">
      <c r="A3641" s="5">
        <v>383</v>
      </c>
      <c r="B3641" s="19" t="s">
        <v>1153</v>
      </c>
      <c r="C3641" s="50" t="s">
        <v>1604</v>
      </c>
      <c r="D3641" s="44" t="s">
        <v>755</v>
      </c>
      <c r="E3641" s="45">
        <v>430000</v>
      </c>
      <c r="F3641" s="3"/>
      <c r="G3641" s="45">
        <v>430000</v>
      </c>
    </row>
    <row r="3642" spans="1:7" s="1" customFormat="1" x14ac:dyDescent="0.25">
      <c r="A3642" s="5">
        <v>384</v>
      </c>
      <c r="B3642" s="19" t="s">
        <v>1154</v>
      </c>
      <c r="C3642" s="50" t="s">
        <v>1605</v>
      </c>
      <c r="D3642" s="44" t="s">
        <v>755</v>
      </c>
      <c r="E3642" s="45">
        <v>430000</v>
      </c>
      <c r="F3642" s="3"/>
      <c r="G3642" s="45">
        <v>430000</v>
      </c>
    </row>
    <row r="3643" spans="1:7" s="1" customFormat="1" x14ac:dyDescent="0.25">
      <c r="A3643" s="5">
        <v>385</v>
      </c>
      <c r="B3643" s="19" t="s">
        <v>1155</v>
      </c>
      <c r="C3643" s="50" t="s">
        <v>1606</v>
      </c>
      <c r="D3643" s="44" t="s">
        <v>755</v>
      </c>
      <c r="E3643" s="45">
        <v>430000</v>
      </c>
      <c r="F3643" s="3"/>
      <c r="G3643" s="45">
        <v>430000</v>
      </c>
    </row>
    <row r="3644" spans="1:7" s="1" customFormat="1" x14ac:dyDescent="0.25">
      <c r="A3644" s="5">
        <v>386</v>
      </c>
      <c r="B3644" s="19" t="s">
        <v>1156</v>
      </c>
      <c r="C3644" s="50" t="s">
        <v>1607</v>
      </c>
      <c r="D3644" s="44" t="s">
        <v>755</v>
      </c>
      <c r="E3644" s="45">
        <v>430000</v>
      </c>
      <c r="F3644" s="3"/>
      <c r="G3644" s="45">
        <v>430000</v>
      </c>
    </row>
    <row r="3645" spans="1:7" s="1" customFormat="1" x14ac:dyDescent="0.25">
      <c r="A3645" s="5">
        <v>387</v>
      </c>
      <c r="B3645" s="19" t="s">
        <v>1157</v>
      </c>
      <c r="C3645" s="50" t="s">
        <v>1608</v>
      </c>
      <c r="D3645" s="44" t="s">
        <v>755</v>
      </c>
      <c r="E3645" s="45">
        <v>430000</v>
      </c>
      <c r="F3645" s="3"/>
      <c r="G3645" s="45">
        <v>430000</v>
      </c>
    </row>
    <row r="3646" spans="1:7" s="1" customFormat="1" x14ac:dyDescent="0.25">
      <c r="A3646" s="5">
        <v>388</v>
      </c>
      <c r="B3646" s="19" t="s">
        <v>1158</v>
      </c>
      <c r="C3646" s="50" t="s">
        <v>1609</v>
      </c>
      <c r="D3646" s="44" t="s">
        <v>755</v>
      </c>
      <c r="E3646" s="45">
        <v>430000</v>
      </c>
      <c r="F3646" s="3"/>
      <c r="G3646" s="45">
        <v>430000</v>
      </c>
    </row>
    <row r="3647" spans="1:7" s="1" customFormat="1" x14ac:dyDescent="0.25">
      <c r="A3647" s="5">
        <v>389</v>
      </c>
      <c r="B3647" s="19" t="s">
        <v>1159</v>
      </c>
      <c r="C3647" s="50" t="s">
        <v>1610</v>
      </c>
      <c r="D3647" s="44" t="s">
        <v>755</v>
      </c>
      <c r="E3647" s="45">
        <v>430000</v>
      </c>
      <c r="F3647" s="3"/>
      <c r="G3647" s="45">
        <v>430000</v>
      </c>
    </row>
    <row r="3648" spans="1:7" s="1" customFormat="1" x14ac:dyDescent="0.25">
      <c r="A3648" s="5">
        <v>390</v>
      </c>
      <c r="B3648" s="19" t="s">
        <v>1160</v>
      </c>
      <c r="C3648" s="50" t="s">
        <v>1611</v>
      </c>
      <c r="D3648" s="44" t="s">
        <v>755</v>
      </c>
      <c r="E3648" s="45">
        <v>430000</v>
      </c>
      <c r="F3648" s="3"/>
      <c r="G3648" s="45">
        <v>430000</v>
      </c>
    </row>
    <row r="3649" spans="1:7" s="1" customFormat="1" x14ac:dyDescent="0.25">
      <c r="A3649" s="5">
        <v>391</v>
      </c>
      <c r="B3649" s="19" t="s">
        <v>1161</v>
      </c>
      <c r="C3649" s="50" t="s">
        <v>1249</v>
      </c>
      <c r="D3649" s="44" t="s">
        <v>755</v>
      </c>
      <c r="E3649" s="45">
        <v>430000</v>
      </c>
      <c r="F3649" s="3"/>
      <c r="G3649" s="45">
        <v>430000</v>
      </c>
    </row>
    <row r="3650" spans="1:7" s="1" customFormat="1" x14ac:dyDescent="0.25">
      <c r="A3650" s="5">
        <v>392</v>
      </c>
      <c r="B3650" s="19" t="s">
        <v>1162</v>
      </c>
      <c r="C3650" s="50" t="s">
        <v>1612</v>
      </c>
      <c r="D3650" s="44" t="s">
        <v>755</v>
      </c>
      <c r="E3650" s="45">
        <v>430000</v>
      </c>
      <c r="F3650" s="3"/>
      <c r="G3650" s="45">
        <v>430000</v>
      </c>
    </row>
    <row r="3651" spans="1:7" s="1" customFormat="1" x14ac:dyDescent="0.25">
      <c r="A3651" s="5">
        <v>393</v>
      </c>
      <c r="B3651" s="19" t="s">
        <v>1163</v>
      </c>
      <c r="C3651" s="50" t="s">
        <v>1613</v>
      </c>
      <c r="D3651" s="44" t="s">
        <v>755</v>
      </c>
      <c r="E3651" s="45">
        <v>430000</v>
      </c>
      <c r="F3651" s="3"/>
      <c r="G3651" s="45">
        <v>430000</v>
      </c>
    </row>
    <row r="3652" spans="1:7" s="1" customFormat="1" x14ac:dyDescent="0.25">
      <c r="A3652" s="5">
        <v>394</v>
      </c>
      <c r="B3652" s="19" t="s">
        <v>1164</v>
      </c>
      <c r="C3652" s="50" t="s">
        <v>1614</v>
      </c>
      <c r="D3652" s="44" t="s">
        <v>755</v>
      </c>
      <c r="E3652" s="45">
        <v>430000</v>
      </c>
      <c r="F3652" s="3"/>
      <c r="G3652" s="45">
        <v>430000</v>
      </c>
    </row>
    <row r="3653" spans="1:7" s="1" customFormat="1" x14ac:dyDescent="0.25">
      <c r="A3653" s="5">
        <v>395</v>
      </c>
      <c r="B3653" s="19" t="s">
        <v>1165</v>
      </c>
      <c r="C3653" s="50" t="s">
        <v>1615</v>
      </c>
      <c r="D3653" s="44" t="s">
        <v>755</v>
      </c>
      <c r="E3653" s="45">
        <v>430000</v>
      </c>
      <c r="F3653" s="3"/>
      <c r="G3653" s="45">
        <v>430000</v>
      </c>
    </row>
    <row r="3654" spans="1:7" s="1" customFormat="1" x14ac:dyDescent="0.25">
      <c r="A3654" s="5">
        <v>396</v>
      </c>
      <c r="B3654" s="19" t="s">
        <v>1166</v>
      </c>
      <c r="C3654" s="50" t="s">
        <v>1616</v>
      </c>
      <c r="D3654" s="44" t="s">
        <v>755</v>
      </c>
      <c r="E3654" s="45">
        <v>430000</v>
      </c>
      <c r="F3654" s="3"/>
      <c r="G3654" s="45">
        <v>430000</v>
      </c>
    </row>
    <row r="3655" spans="1:7" s="1" customFormat="1" x14ac:dyDescent="0.25">
      <c r="A3655" s="5">
        <v>397</v>
      </c>
      <c r="B3655" s="19" t="s">
        <v>1167</v>
      </c>
      <c r="C3655" s="50" t="s">
        <v>1617</v>
      </c>
      <c r="D3655" s="44" t="s">
        <v>755</v>
      </c>
      <c r="E3655" s="45">
        <v>430000</v>
      </c>
      <c r="F3655" s="3"/>
      <c r="G3655" s="45">
        <v>430000</v>
      </c>
    </row>
    <row r="3656" spans="1:7" s="1" customFormat="1" x14ac:dyDescent="0.25">
      <c r="A3656" s="5">
        <v>398</v>
      </c>
      <c r="B3656" s="19" t="s">
        <v>1168</v>
      </c>
      <c r="C3656" s="50" t="s">
        <v>1618</v>
      </c>
      <c r="D3656" s="44" t="s">
        <v>755</v>
      </c>
      <c r="E3656" s="45">
        <v>430000</v>
      </c>
      <c r="F3656" s="3"/>
      <c r="G3656" s="45">
        <v>430000</v>
      </c>
    </row>
    <row r="3657" spans="1:7" s="1" customFormat="1" x14ac:dyDescent="0.25">
      <c r="A3657" s="5">
        <v>399</v>
      </c>
      <c r="B3657" s="19" t="s">
        <v>1169</v>
      </c>
      <c r="C3657" s="50" t="s">
        <v>1619</v>
      </c>
      <c r="D3657" s="44" t="s">
        <v>750</v>
      </c>
      <c r="E3657" s="45">
        <v>400000</v>
      </c>
      <c r="F3657" s="3"/>
      <c r="G3657" s="45">
        <v>400000</v>
      </c>
    </row>
    <row r="3658" spans="1:7" s="1" customFormat="1" x14ac:dyDescent="0.25">
      <c r="A3658" s="5">
        <v>400</v>
      </c>
      <c r="B3658" s="19" t="s">
        <v>1170</v>
      </c>
      <c r="C3658" s="50" t="s">
        <v>1620</v>
      </c>
      <c r="D3658" s="44" t="s">
        <v>755</v>
      </c>
      <c r="E3658" s="45">
        <v>430000</v>
      </c>
      <c r="F3658" s="3"/>
      <c r="G3658" s="45">
        <v>430000</v>
      </c>
    </row>
    <row r="3659" spans="1:7" s="1" customFormat="1" x14ac:dyDescent="0.25">
      <c r="A3659" s="5">
        <v>401</v>
      </c>
      <c r="B3659" s="19" t="s">
        <v>1171</v>
      </c>
      <c r="C3659" s="50" t="s">
        <v>1621</v>
      </c>
      <c r="D3659" s="44" t="s">
        <v>755</v>
      </c>
      <c r="E3659" s="45">
        <v>430000</v>
      </c>
      <c r="F3659" s="3"/>
      <c r="G3659" s="45">
        <v>430000</v>
      </c>
    </row>
    <row r="3660" spans="1:7" s="1" customFormat="1" x14ac:dyDescent="0.25">
      <c r="A3660" s="5">
        <v>402</v>
      </c>
      <c r="B3660" s="19" t="s">
        <v>1172</v>
      </c>
      <c r="C3660" s="50" t="s">
        <v>1622</v>
      </c>
      <c r="D3660" s="44" t="s">
        <v>755</v>
      </c>
      <c r="E3660" s="45">
        <v>430000</v>
      </c>
      <c r="F3660" s="3"/>
      <c r="G3660" s="45">
        <v>430000</v>
      </c>
    </row>
    <row r="3661" spans="1:7" s="1" customFormat="1" x14ac:dyDescent="0.25">
      <c r="A3661" s="5">
        <v>403</v>
      </c>
      <c r="B3661" s="19" t="s">
        <v>1173</v>
      </c>
      <c r="C3661" s="50" t="s">
        <v>1623</v>
      </c>
      <c r="D3661" s="44" t="s">
        <v>755</v>
      </c>
      <c r="E3661" s="45">
        <v>430000</v>
      </c>
      <c r="F3661" s="3"/>
      <c r="G3661" s="45">
        <v>430000</v>
      </c>
    </row>
    <row r="3662" spans="1:7" s="1" customFormat="1" x14ac:dyDescent="0.25">
      <c r="A3662" s="5">
        <v>404</v>
      </c>
      <c r="B3662" s="19" t="s">
        <v>1174</v>
      </c>
      <c r="C3662" s="50" t="s">
        <v>1624</v>
      </c>
      <c r="D3662" s="44" t="s">
        <v>755</v>
      </c>
      <c r="E3662" s="45">
        <v>430000</v>
      </c>
      <c r="F3662" s="3"/>
      <c r="G3662" s="45">
        <v>430000</v>
      </c>
    </row>
    <row r="3663" spans="1:7" s="1" customFormat="1" x14ac:dyDescent="0.25">
      <c r="A3663" s="5">
        <v>405</v>
      </c>
      <c r="B3663" s="19" t="s">
        <v>1175</v>
      </c>
      <c r="C3663" s="50" t="s">
        <v>1625</v>
      </c>
      <c r="D3663" s="44" t="s">
        <v>755</v>
      </c>
      <c r="E3663" s="45">
        <v>430000</v>
      </c>
      <c r="F3663" s="3"/>
      <c r="G3663" s="45">
        <v>430000</v>
      </c>
    </row>
    <row r="3664" spans="1:7" s="1" customFormat="1" x14ac:dyDescent="0.25">
      <c r="A3664" s="5">
        <v>406</v>
      </c>
      <c r="B3664" s="19" t="s">
        <v>1176</v>
      </c>
      <c r="C3664" s="50" t="s">
        <v>1626</v>
      </c>
      <c r="D3664" s="44" t="s">
        <v>755</v>
      </c>
      <c r="E3664" s="45">
        <v>430000</v>
      </c>
      <c r="F3664" s="3"/>
      <c r="G3664" s="45">
        <v>430000</v>
      </c>
    </row>
    <row r="3665" spans="1:7" s="1" customFormat="1" x14ac:dyDescent="0.25">
      <c r="A3665" s="5">
        <v>407</v>
      </c>
      <c r="B3665" s="19" t="s">
        <v>1177</v>
      </c>
      <c r="C3665" s="50" t="s">
        <v>1626</v>
      </c>
      <c r="D3665" s="44" t="s">
        <v>755</v>
      </c>
      <c r="E3665" s="45">
        <v>430000</v>
      </c>
      <c r="F3665" s="3"/>
      <c r="G3665" s="45">
        <v>430000</v>
      </c>
    </row>
    <row r="3666" spans="1:7" s="1" customFormat="1" x14ac:dyDescent="0.25">
      <c r="A3666" s="5">
        <v>408</v>
      </c>
      <c r="B3666" s="19" t="s">
        <v>1178</v>
      </c>
      <c r="C3666" s="50" t="s">
        <v>1627</v>
      </c>
      <c r="D3666" s="44" t="s">
        <v>755</v>
      </c>
      <c r="E3666" s="45">
        <v>430000</v>
      </c>
      <c r="F3666" s="3"/>
      <c r="G3666" s="45">
        <v>430000</v>
      </c>
    </row>
    <row r="3667" spans="1:7" s="1" customFormat="1" x14ac:dyDescent="0.25">
      <c r="A3667" s="5">
        <v>409</v>
      </c>
      <c r="B3667" s="19" t="s">
        <v>1179</v>
      </c>
      <c r="C3667" s="50" t="s">
        <v>1628</v>
      </c>
      <c r="D3667" s="44" t="s">
        <v>755</v>
      </c>
      <c r="E3667" s="45">
        <v>430000</v>
      </c>
      <c r="F3667" s="3"/>
      <c r="G3667" s="45">
        <v>430000</v>
      </c>
    </row>
    <row r="3668" spans="1:7" s="1" customFormat="1" x14ac:dyDescent="0.25">
      <c r="A3668" s="5">
        <v>410</v>
      </c>
      <c r="B3668" s="19" t="s">
        <v>1180</v>
      </c>
      <c r="C3668" s="50" t="s">
        <v>1629</v>
      </c>
      <c r="D3668" s="44" t="s">
        <v>755</v>
      </c>
      <c r="E3668" s="45">
        <v>430000</v>
      </c>
      <c r="F3668" s="3"/>
      <c r="G3668" s="45">
        <v>430000</v>
      </c>
    </row>
    <row r="3669" spans="1:7" s="1" customFormat="1" x14ac:dyDescent="0.25">
      <c r="A3669" s="5">
        <v>411</v>
      </c>
      <c r="B3669" s="19" t="s">
        <v>1181</v>
      </c>
      <c r="C3669" s="50" t="s">
        <v>1630</v>
      </c>
      <c r="D3669" s="44" t="s">
        <v>755</v>
      </c>
      <c r="E3669" s="45">
        <v>430000</v>
      </c>
      <c r="F3669" s="3"/>
      <c r="G3669" s="45">
        <v>430000</v>
      </c>
    </row>
    <row r="3670" spans="1:7" s="1" customFormat="1" x14ac:dyDescent="0.25">
      <c r="A3670" s="5">
        <v>412</v>
      </c>
      <c r="B3670" s="19" t="s">
        <v>1182</v>
      </c>
      <c r="C3670" s="50" t="s">
        <v>1631</v>
      </c>
      <c r="D3670" s="44" t="s">
        <v>755</v>
      </c>
      <c r="E3670" s="45">
        <v>430000</v>
      </c>
      <c r="F3670" s="3"/>
      <c r="G3670" s="45">
        <v>430000</v>
      </c>
    </row>
    <row r="3671" spans="1:7" s="1" customFormat="1" x14ac:dyDescent="0.25">
      <c r="A3671" s="5">
        <v>413</v>
      </c>
      <c r="B3671" s="19" t="s">
        <v>1183</v>
      </c>
      <c r="C3671" s="50" t="s">
        <v>1632</v>
      </c>
      <c r="D3671" s="44" t="s">
        <v>750</v>
      </c>
      <c r="E3671" s="45">
        <v>400000</v>
      </c>
      <c r="F3671" s="3"/>
      <c r="G3671" s="45">
        <v>400000</v>
      </c>
    </row>
    <row r="3672" spans="1:7" s="1" customFormat="1" x14ac:dyDescent="0.25">
      <c r="A3672" s="5">
        <v>414</v>
      </c>
      <c r="B3672" s="19" t="s">
        <v>1184</v>
      </c>
      <c r="C3672" s="50" t="s">
        <v>1633</v>
      </c>
      <c r="D3672" s="44" t="s">
        <v>750</v>
      </c>
      <c r="E3672" s="45">
        <v>400000</v>
      </c>
      <c r="F3672" s="3"/>
      <c r="G3672" s="45">
        <v>400000</v>
      </c>
    </row>
    <row r="3673" spans="1:7" s="1" customFormat="1" x14ac:dyDescent="0.25">
      <c r="A3673" s="5">
        <v>415</v>
      </c>
      <c r="B3673" s="19" t="s">
        <v>1185</v>
      </c>
      <c r="C3673" s="50" t="s">
        <v>1634</v>
      </c>
      <c r="D3673" s="44" t="s">
        <v>755</v>
      </c>
      <c r="E3673" s="45">
        <v>430000</v>
      </c>
      <c r="F3673" s="3"/>
      <c r="G3673" s="45">
        <v>430000</v>
      </c>
    </row>
    <row r="3674" spans="1:7" s="1" customFormat="1" x14ac:dyDescent="0.25">
      <c r="A3674" s="5">
        <v>416</v>
      </c>
      <c r="B3674" s="19" t="s">
        <v>1186</v>
      </c>
      <c r="C3674" s="50" t="s">
        <v>1635</v>
      </c>
      <c r="D3674" s="44" t="s">
        <v>755</v>
      </c>
      <c r="E3674" s="45">
        <v>430000</v>
      </c>
      <c r="F3674" s="3"/>
      <c r="G3674" s="45">
        <v>430000</v>
      </c>
    </row>
    <row r="3675" spans="1:7" s="1" customFormat="1" x14ac:dyDescent="0.25">
      <c r="A3675" s="5">
        <v>417</v>
      </c>
      <c r="B3675" s="19" t="s">
        <v>1187</v>
      </c>
      <c r="C3675" s="50" t="s">
        <v>1636</v>
      </c>
      <c r="D3675" s="44" t="s">
        <v>755</v>
      </c>
      <c r="E3675" s="45">
        <v>430000</v>
      </c>
      <c r="F3675" s="3"/>
      <c r="G3675" s="45">
        <v>430000</v>
      </c>
    </row>
    <row r="3676" spans="1:7" s="1" customFormat="1" x14ac:dyDescent="0.25">
      <c r="A3676" s="5">
        <v>418</v>
      </c>
      <c r="B3676" s="19" t="s">
        <v>1188</v>
      </c>
      <c r="C3676" s="50" t="s">
        <v>1637</v>
      </c>
      <c r="D3676" s="44" t="s">
        <v>755</v>
      </c>
      <c r="E3676" s="45">
        <v>430000</v>
      </c>
      <c r="F3676" s="3"/>
      <c r="G3676" s="45">
        <v>430000</v>
      </c>
    </row>
    <row r="3677" spans="1:7" s="1" customFormat="1" x14ac:dyDescent="0.25">
      <c r="A3677" s="5">
        <v>419</v>
      </c>
      <c r="B3677" s="19" t="s">
        <v>1189</v>
      </c>
      <c r="C3677" s="50" t="s">
        <v>1638</v>
      </c>
      <c r="D3677" s="44" t="s">
        <v>755</v>
      </c>
      <c r="E3677" s="45">
        <v>430000</v>
      </c>
      <c r="F3677" s="3"/>
      <c r="G3677" s="45">
        <v>430000</v>
      </c>
    </row>
    <row r="3678" spans="1:7" s="1" customFormat="1" x14ac:dyDescent="0.25">
      <c r="A3678" s="5">
        <v>420</v>
      </c>
      <c r="B3678" s="19" t="s">
        <v>1190</v>
      </c>
      <c r="C3678" s="50" t="s">
        <v>1639</v>
      </c>
      <c r="D3678" s="44" t="s">
        <v>755</v>
      </c>
      <c r="E3678" s="45">
        <v>430000</v>
      </c>
      <c r="F3678" s="3"/>
      <c r="G3678" s="45">
        <v>430000</v>
      </c>
    </row>
    <row r="3679" spans="1:7" s="1" customFormat="1" x14ac:dyDescent="0.25">
      <c r="A3679" s="5">
        <v>421</v>
      </c>
      <c r="B3679" s="19" t="s">
        <v>1191</v>
      </c>
      <c r="C3679" s="50" t="s">
        <v>1640</v>
      </c>
      <c r="D3679" s="44" t="s">
        <v>755</v>
      </c>
      <c r="E3679" s="45">
        <v>430000</v>
      </c>
      <c r="F3679" s="3"/>
      <c r="G3679" s="45">
        <v>430000</v>
      </c>
    </row>
    <row r="3680" spans="1:7" s="1" customFormat="1" x14ac:dyDescent="0.25">
      <c r="A3680" s="5">
        <v>422</v>
      </c>
      <c r="B3680" s="19" t="s">
        <v>1192</v>
      </c>
      <c r="C3680" s="50" t="s">
        <v>1641</v>
      </c>
      <c r="D3680" s="44" t="s">
        <v>755</v>
      </c>
      <c r="E3680" s="45">
        <v>430000</v>
      </c>
      <c r="F3680" s="3"/>
      <c r="G3680" s="45">
        <v>430000</v>
      </c>
    </row>
    <row r="3681" spans="1:9" s="1" customFormat="1" x14ac:dyDescent="0.25">
      <c r="A3681" s="5">
        <v>423</v>
      </c>
      <c r="B3681" s="19" t="s">
        <v>1193</v>
      </c>
      <c r="C3681" s="50" t="s">
        <v>1642</v>
      </c>
      <c r="D3681" s="44" t="s">
        <v>755</v>
      </c>
      <c r="E3681" s="45">
        <v>430000</v>
      </c>
      <c r="F3681" s="3"/>
      <c r="G3681" s="45">
        <v>430000</v>
      </c>
    </row>
    <row r="3682" spans="1:9" s="1" customFormat="1" x14ac:dyDescent="0.25">
      <c r="A3682" s="5">
        <v>424</v>
      </c>
      <c r="B3682" s="19" t="s">
        <v>1194</v>
      </c>
      <c r="C3682" s="50" t="s">
        <v>1643</v>
      </c>
      <c r="D3682" s="44" t="s">
        <v>755</v>
      </c>
      <c r="E3682" s="45">
        <v>430000</v>
      </c>
      <c r="F3682" s="3"/>
      <c r="G3682" s="45">
        <v>430000</v>
      </c>
    </row>
    <row r="3683" spans="1:9" s="1" customFormat="1" x14ac:dyDescent="0.25">
      <c r="A3683" s="5">
        <v>425</v>
      </c>
      <c r="B3683" s="19" t="s">
        <v>1195</v>
      </c>
      <c r="C3683" s="50" t="s">
        <v>1644</v>
      </c>
      <c r="D3683" s="44" t="s">
        <v>755</v>
      </c>
      <c r="E3683" s="45">
        <v>430000</v>
      </c>
      <c r="F3683" s="3"/>
      <c r="G3683" s="45">
        <v>430000</v>
      </c>
    </row>
    <row r="3684" spans="1:9" s="1" customFormat="1" x14ac:dyDescent="0.25">
      <c r="A3684" s="5">
        <v>426</v>
      </c>
      <c r="B3684" s="19" t="s">
        <v>1196</v>
      </c>
      <c r="C3684" s="50" t="s">
        <v>1704</v>
      </c>
      <c r="D3684" s="44" t="s">
        <v>755</v>
      </c>
      <c r="E3684" s="45">
        <v>430000</v>
      </c>
      <c r="F3684" s="3"/>
      <c r="G3684" s="45">
        <v>430000</v>
      </c>
    </row>
    <row r="3685" spans="1:9" s="1" customFormat="1" x14ac:dyDescent="0.25">
      <c r="A3685" s="5">
        <v>427</v>
      </c>
      <c r="B3685" s="19" t="s">
        <v>1197</v>
      </c>
      <c r="C3685" s="50" t="s">
        <v>1645</v>
      </c>
      <c r="D3685" s="44" t="s">
        <v>750</v>
      </c>
      <c r="E3685" s="45">
        <v>400000</v>
      </c>
      <c r="F3685" s="3"/>
      <c r="G3685" s="45">
        <v>400000</v>
      </c>
    </row>
    <row r="3686" spans="1:9" s="1" customFormat="1" x14ac:dyDescent="0.25">
      <c r="A3686" s="5">
        <v>428</v>
      </c>
      <c r="B3686" s="19" t="s">
        <v>1198</v>
      </c>
      <c r="C3686" s="50" t="s">
        <v>1646</v>
      </c>
      <c r="D3686" s="44" t="s">
        <v>750</v>
      </c>
      <c r="E3686" s="45">
        <v>400000</v>
      </c>
      <c r="F3686" s="3"/>
      <c r="G3686" s="45">
        <v>400000</v>
      </c>
      <c r="I3686" s="1" t="s">
        <v>1703</v>
      </c>
    </row>
    <row r="3687" spans="1:9" s="1" customFormat="1" x14ac:dyDescent="0.25">
      <c r="A3687" s="5">
        <v>429</v>
      </c>
      <c r="B3687" s="19" t="s">
        <v>1199</v>
      </c>
      <c r="C3687" s="50" t="s">
        <v>1647</v>
      </c>
      <c r="D3687" s="44" t="s">
        <v>755</v>
      </c>
      <c r="E3687" s="45">
        <v>430000</v>
      </c>
      <c r="F3687" s="3"/>
      <c r="G3687" s="45">
        <v>430000</v>
      </c>
    </row>
    <row r="3688" spans="1:9" s="1" customFormat="1" x14ac:dyDescent="0.25">
      <c r="A3688" s="5">
        <v>430</v>
      </c>
      <c r="B3688" s="19" t="s">
        <v>1200</v>
      </c>
      <c r="C3688" s="50" t="s">
        <v>1648</v>
      </c>
      <c r="D3688" s="44" t="s">
        <v>750</v>
      </c>
      <c r="E3688" s="45">
        <v>400000</v>
      </c>
      <c r="F3688" s="3"/>
      <c r="G3688" s="45">
        <v>400000</v>
      </c>
    </row>
    <row r="3689" spans="1:9" s="1" customFormat="1" x14ac:dyDescent="0.25">
      <c r="A3689" s="5">
        <v>431</v>
      </c>
      <c r="B3689" s="19" t="s">
        <v>1201</v>
      </c>
      <c r="C3689" s="50" t="s">
        <v>1649</v>
      </c>
      <c r="D3689" s="44" t="s">
        <v>755</v>
      </c>
      <c r="E3689" s="45">
        <v>430000</v>
      </c>
      <c r="F3689" s="3"/>
      <c r="G3689" s="45">
        <v>430000</v>
      </c>
    </row>
    <row r="3690" spans="1:9" s="1" customFormat="1" x14ac:dyDescent="0.25">
      <c r="A3690" s="5">
        <v>432</v>
      </c>
      <c r="B3690" s="19" t="s">
        <v>1202</v>
      </c>
      <c r="C3690" s="50" t="s">
        <v>1650</v>
      </c>
      <c r="D3690" s="44" t="s">
        <v>755</v>
      </c>
      <c r="E3690" s="45">
        <v>430000</v>
      </c>
      <c r="F3690" s="3"/>
      <c r="G3690" s="45">
        <v>430000</v>
      </c>
    </row>
    <row r="3691" spans="1:9" s="1" customFormat="1" x14ac:dyDescent="0.25">
      <c r="A3691" s="5">
        <v>433</v>
      </c>
      <c r="B3691" s="19" t="s">
        <v>1203</v>
      </c>
      <c r="C3691" s="50" t="s">
        <v>1651</v>
      </c>
      <c r="D3691" s="44" t="s">
        <v>755</v>
      </c>
      <c r="E3691" s="45">
        <v>430000</v>
      </c>
      <c r="F3691" s="3"/>
      <c r="G3691" s="45">
        <v>430000</v>
      </c>
    </row>
    <row r="3692" spans="1:9" s="1" customFormat="1" x14ac:dyDescent="0.25">
      <c r="A3692" s="5">
        <v>434</v>
      </c>
      <c r="B3692" s="19" t="s">
        <v>1204</v>
      </c>
      <c r="C3692" s="50" t="s">
        <v>1652</v>
      </c>
      <c r="D3692" s="44" t="s">
        <v>755</v>
      </c>
      <c r="E3692" s="45">
        <v>430000</v>
      </c>
      <c r="F3692" s="3"/>
      <c r="G3692" s="45">
        <v>430000</v>
      </c>
    </row>
    <row r="3693" spans="1:9" s="1" customFormat="1" x14ac:dyDescent="0.25">
      <c r="A3693" s="5">
        <v>435</v>
      </c>
      <c r="B3693" s="19" t="s">
        <v>1205</v>
      </c>
      <c r="C3693" s="50" t="s">
        <v>1653</v>
      </c>
      <c r="D3693" s="44" t="s">
        <v>755</v>
      </c>
      <c r="E3693" s="45">
        <v>430000</v>
      </c>
      <c r="F3693" s="3"/>
      <c r="G3693" s="45">
        <v>430000</v>
      </c>
    </row>
    <row r="3694" spans="1:9" s="1" customFormat="1" x14ac:dyDescent="0.25">
      <c r="A3694" s="5">
        <v>436</v>
      </c>
      <c r="B3694" s="19" t="s">
        <v>1206</v>
      </c>
      <c r="C3694" s="50" t="s">
        <v>1327</v>
      </c>
      <c r="D3694" s="44" t="s">
        <v>755</v>
      </c>
      <c r="E3694" s="45">
        <v>430000</v>
      </c>
      <c r="F3694" s="3"/>
      <c r="G3694" s="45">
        <v>430000</v>
      </c>
    </row>
    <row r="3695" spans="1:9" s="1" customFormat="1" x14ac:dyDescent="0.25">
      <c r="A3695" s="5">
        <v>437</v>
      </c>
      <c r="B3695" s="19" t="s">
        <v>1207</v>
      </c>
      <c r="C3695" s="50" t="s">
        <v>1654</v>
      </c>
      <c r="D3695" s="44" t="s">
        <v>755</v>
      </c>
      <c r="E3695" s="45">
        <v>430000</v>
      </c>
      <c r="F3695" s="3"/>
      <c r="G3695" s="45">
        <v>430000</v>
      </c>
    </row>
    <row r="3696" spans="1:9" s="1" customFormat="1" x14ac:dyDescent="0.25">
      <c r="A3696" s="5">
        <v>438</v>
      </c>
      <c r="B3696" s="19" t="s">
        <v>1208</v>
      </c>
      <c r="C3696" s="50" t="s">
        <v>1655</v>
      </c>
      <c r="D3696" s="44" t="s">
        <v>755</v>
      </c>
      <c r="E3696" s="45">
        <v>430000</v>
      </c>
      <c r="F3696" s="3"/>
      <c r="G3696" s="45">
        <v>430000</v>
      </c>
    </row>
    <row r="3697" spans="1:7" s="1" customFormat="1" x14ac:dyDescent="0.25">
      <c r="A3697" s="5">
        <v>439</v>
      </c>
      <c r="B3697" s="19" t="s">
        <v>1209</v>
      </c>
      <c r="C3697" s="50" t="s">
        <v>1656</v>
      </c>
      <c r="D3697" s="44" t="s">
        <v>755</v>
      </c>
      <c r="E3697" s="45">
        <v>430000</v>
      </c>
      <c r="F3697" s="3"/>
      <c r="G3697" s="45">
        <v>430000</v>
      </c>
    </row>
    <row r="3698" spans="1:7" s="1" customFormat="1" x14ac:dyDescent="0.25">
      <c r="A3698" s="5">
        <v>440</v>
      </c>
      <c r="B3698" s="19" t="s">
        <v>1210</v>
      </c>
      <c r="C3698" s="50" t="s">
        <v>1657</v>
      </c>
      <c r="D3698" s="44" t="s">
        <v>755</v>
      </c>
      <c r="E3698" s="45">
        <v>430000</v>
      </c>
      <c r="F3698" s="3"/>
      <c r="G3698" s="45">
        <v>430000</v>
      </c>
    </row>
    <row r="3699" spans="1:7" s="1" customFormat="1" x14ac:dyDescent="0.25">
      <c r="A3699" s="5">
        <v>441</v>
      </c>
      <c r="B3699" s="19" t="s">
        <v>1211</v>
      </c>
      <c r="C3699" s="50" t="s">
        <v>1658</v>
      </c>
      <c r="D3699" s="44" t="s">
        <v>755</v>
      </c>
      <c r="E3699" s="45">
        <v>5160000</v>
      </c>
      <c r="F3699" s="3" t="s">
        <v>1691</v>
      </c>
      <c r="G3699" s="45">
        <v>5160000</v>
      </c>
    </row>
    <row r="3700" spans="1:7" s="1" customFormat="1" x14ac:dyDescent="0.25">
      <c r="A3700" s="5">
        <v>442</v>
      </c>
      <c r="B3700" s="19" t="s">
        <v>1212</v>
      </c>
      <c r="C3700" s="50" t="s">
        <v>1659</v>
      </c>
      <c r="D3700" s="44" t="s">
        <v>755</v>
      </c>
      <c r="E3700" s="45">
        <v>430000</v>
      </c>
      <c r="F3700" s="3"/>
      <c r="G3700" s="45">
        <v>430000</v>
      </c>
    </row>
    <row r="3701" spans="1:7" s="1" customFormat="1" x14ac:dyDescent="0.25">
      <c r="A3701" s="5">
        <v>443</v>
      </c>
      <c r="B3701" s="19" t="s">
        <v>1213</v>
      </c>
      <c r="C3701" s="50" t="s">
        <v>1660</v>
      </c>
      <c r="D3701" s="44" t="s">
        <v>755</v>
      </c>
      <c r="E3701" s="45">
        <v>430000</v>
      </c>
      <c r="F3701" s="3"/>
      <c r="G3701" s="45">
        <v>430000</v>
      </c>
    </row>
    <row r="3702" spans="1:7" s="1" customFormat="1" x14ac:dyDescent="0.25">
      <c r="A3702" s="5">
        <v>444</v>
      </c>
      <c r="B3702" s="19" t="s">
        <v>1214</v>
      </c>
      <c r="C3702" s="50" t="s">
        <v>1661</v>
      </c>
      <c r="D3702" s="44" t="s">
        <v>755</v>
      </c>
      <c r="E3702" s="45">
        <v>430000</v>
      </c>
      <c r="F3702" s="3"/>
      <c r="G3702" s="45">
        <v>430000</v>
      </c>
    </row>
    <row r="3703" spans="1:7" s="1" customFormat="1" x14ac:dyDescent="0.25">
      <c r="A3703" s="5">
        <v>445</v>
      </c>
      <c r="B3703" s="19" t="s">
        <v>1215</v>
      </c>
      <c r="C3703" s="50" t="s">
        <v>1662</v>
      </c>
      <c r="D3703" s="44" t="s">
        <v>755</v>
      </c>
      <c r="E3703" s="45">
        <v>430000</v>
      </c>
      <c r="F3703" s="3"/>
      <c r="G3703" s="45">
        <v>430000</v>
      </c>
    </row>
    <row r="3704" spans="1:7" s="1" customFormat="1" x14ac:dyDescent="0.25">
      <c r="A3704" s="5">
        <v>446</v>
      </c>
      <c r="B3704" s="19" t="s">
        <v>1216</v>
      </c>
      <c r="C3704" s="50" t="s">
        <v>1663</v>
      </c>
      <c r="D3704" s="44" t="s">
        <v>755</v>
      </c>
      <c r="E3704" s="45">
        <v>430000</v>
      </c>
      <c r="F3704" s="3"/>
      <c r="G3704" s="45">
        <v>430000</v>
      </c>
    </row>
    <row r="3705" spans="1:7" s="1" customFormat="1" x14ac:dyDescent="0.25">
      <c r="A3705" s="5">
        <v>447</v>
      </c>
      <c r="B3705" s="19" t="s">
        <v>1217</v>
      </c>
      <c r="C3705" s="50" t="s">
        <v>1255</v>
      </c>
      <c r="D3705" s="44" t="s">
        <v>755</v>
      </c>
      <c r="E3705" s="45">
        <v>430000</v>
      </c>
      <c r="F3705" s="3"/>
      <c r="G3705" s="45">
        <v>430000</v>
      </c>
    </row>
    <row r="3706" spans="1:7" s="1" customFormat="1" x14ac:dyDescent="0.25">
      <c r="A3706" s="5">
        <v>448</v>
      </c>
      <c r="B3706" s="19" t="s">
        <v>1218</v>
      </c>
      <c r="C3706" s="50" t="s">
        <v>1664</v>
      </c>
      <c r="D3706" s="44" t="s">
        <v>755</v>
      </c>
      <c r="E3706" s="45">
        <v>430000</v>
      </c>
      <c r="F3706" s="3"/>
      <c r="G3706" s="45">
        <v>430000</v>
      </c>
    </row>
    <row r="3707" spans="1:7" s="1" customFormat="1" x14ac:dyDescent="0.25">
      <c r="A3707" s="5">
        <v>449</v>
      </c>
      <c r="B3707" s="19" t="s">
        <v>1219</v>
      </c>
      <c r="C3707" s="50" t="s">
        <v>1665</v>
      </c>
      <c r="D3707" s="44" t="s">
        <v>755</v>
      </c>
      <c r="E3707" s="45">
        <v>430000</v>
      </c>
      <c r="F3707" s="3"/>
      <c r="G3707" s="45">
        <v>430000</v>
      </c>
    </row>
    <row r="3708" spans="1:7" s="1" customFormat="1" x14ac:dyDescent="0.25">
      <c r="A3708" s="5">
        <v>450</v>
      </c>
      <c r="B3708" s="19" t="s">
        <v>1220</v>
      </c>
      <c r="C3708" s="50" t="s">
        <v>1666</v>
      </c>
      <c r="D3708" s="44" t="s">
        <v>750</v>
      </c>
      <c r="E3708" s="45">
        <v>400000</v>
      </c>
      <c r="F3708" s="3"/>
      <c r="G3708" s="45">
        <v>400000</v>
      </c>
    </row>
    <row r="3709" spans="1:7" s="1" customFormat="1" x14ac:dyDescent="0.25">
      <c r="A3709" s="5">
        <v>451</v>
      </c>
      <c r="B3709" s="19" t="s">
        <v>1221</v>
      </c>
      <c r="C3709" s="50" t="s">
        <v>1667</v>
      </c>
      <c r="D3709" s="44" t="s">
        <v>755</v>
      </c>
      <c r="E3709" s="45">
        <v>430000</v>
      </c>
      <c r="F3709" s="3"/>
      <c r="G3709" s="45">
        <v>430000</v>
      </c>
    </row>
    <row r="3710" spans="1:7" s="1" customFormat="1" x14ac:dyDescent="0.25">
      <c r="A3710" s="5">
        <v>452</v>
      </c>
      <c r="B3710" s="19" t="s">
        <v>1222</v>
      </c>
      <c r="C3710" s="50" t="s">
        <v>1668</v>
      </c>
      <c r="D3710" s="44" t="s">
        <v>755</v>
      </c>
      <c r="E3710" s="45">
        <v>430000</v>
      </c>
      <c r="F3710" s="3"/>
      <c r="G3710" s="45">
        <v>430000</v>
      </c>
    </row>
    <row r="3711" spans="1:7" s="1" customFormat="1" x14ac:dyDescent="0.25">
      <c r="A3711" s="5">
        <v>453</v>
      </c>
      <c r="B3711" s="19" t="s">
        <v>1223</v>
      </c>
      <c r="C3711" s="50" t="s">
        <v>1669</v>
      </c>
      <c r="D3711" s="44" t="s">
        <v>755</v>
      </c>
      <c r="E3711" s="45">
        <v>430000</v>
      </c>
      <c r="F3711" s="3"/>
      <c r="G3711" s="45">
        <v>430000</v>
      </c>
    </row>
    <row r="3712" spans="1:7" s="1" customFormat="1" x14ac:dyDescent="0.25">
      <c r="A3712" s="5">
        <v>454</v>
      </c>
      <c r="B3712" s="19" t="s">
        <v>1224</v>
      </c>
      <c r="C3712" s="50" t="s">
        <v>1670</v>
      </c>
      <c r="D3712" s="44" t="s">
        <v>755</v>
      </c>
      <c r="E3712" s="45">
        <v>430000</v>
      </c>
      <c r="F3712" s="3"/>
      <c r="G3712" s="45">
        <v>430000</v>
      </c>
    </row>
    <row r="3713" spans="1:7" s="1" customFormat="1" x14ac:dyDescent="0.25">
      <c r="A3713" s="5">
        <v>455</v>
      </c>
      <c r="B3713" s="19" t="s">
        <v>1225</v>
      </c>
      <c r="C3713" s="50" t="s">
        <v>1671</v>
      </c>
      <c r="D3713" s="44" t="s">
        <v>755</v>
      </c>
      <c r="E3713" s="45">
        <v>430000</v>
      </c>
      <c r="F3713" s="3"/>
      <c r="G3713" s="45">
        <v>430000</v>
      </c>
    </row>
    <row r="3714" spans="1:7" s="1" customFormat="1" x14ac:dyDescent="0.25">
      <c r="A3714" s="5">
        <v>456</v>
      </c>
      <c r="B3714" s="19" t="s">
        <v>1226</v>
      </c>
      <c r="C3714" s="50" t="s">
        <v>1672</v>
      </c>
      <c r="D3714" s="44" t="s">
        <v>755</v>
      </c>
      <c r="E3714" s="45">
        <v>430000</v>
      </c>
      <c r="F3714" s="3"/>
      <c r="G3714" s="45">
        <v>430000</v>
      </c>
    </row>
    <row r="3715" spans="1:7" s="1" customFormat="1" x14ac:dyDescent="0.25">
      <c r="A3715" s="5">
        <v>457</v>
      </c>
      <c r="B3715" s="19" t="s">
        <v>1227</v>
      </c>
      <c r="C3715" s="50" t="s">
        <v>1673</v>
      </c>
      <c r="D3715" s="44" t="s">
        <v>755</v>
      </c>
      <c r="E3715" s="45">
        <v>430000</v>
      </c>
      <c r="F3715" s="3"/>
      <c r="G3715" s="45">
        <v>430000</v>
      </c>
    </row>
    <row r="3716" spans="1:7" s="1" customFormat="1" x14ac:dyDescent="0.25">
      <c r="A3716" s="5">
        <v>458</v>
      </c>
      <c r="B3716" s="19" t="s">
        <v>1228</v>
      </c>
      <c r="C3716" s="50" t="s">
        <v>1674</v>
      </c>
      <c r="D3716" s="44" t="s">
        <v>755</v>
      </c>
      <c r="E3716" s="45">
        <v>430000</v>
      </c>
      <c r="F3716" s="3"/>
      <c r="G3716" s="45">
        <v>430000</v>
      </c>
    </row>
    <row r="3717" spans="1:7" s="1" customFormat="1" x14ac:dyDescent="0.25">
      <c r="A3717" s="5">
        <v>459</v>
      </c>
      <c r="B3717" s="19" t="s">
        <v>1229</v>
      </c>
      <c r="C3717" s="50" t="s">
        <v>1675</v>
      </c>
      <c r="D3717" s="44" t="s">
        <v>755</v>
      </c>
      <c r="E3717" s="45">
        <v>430000</v>
      </c>
      <c r="F3717" s="3"/>
      <c r="G3717" s="45">
        <v>430000</v>
      </c>
    </row>
    <row r="3718" spans="1:7" s="1" customFormat="1" x14ac:dyDescent="0.25">
      <c r="A3718" s="5">
        <v>460</v>
      </c>
      <c r="B3718" s="19" t="s">
        <v>1230</v>
      </c>
      <c r="C3718" s="50" t="s">
        <v>1676</v>
      </c>
      <c r="D3718" s="44" t="s">
        <v>755</v>
      </c>
      <c r="E3718" s="45">
        <v>430000</v>
      </c>
      <c r="F3718" s="3"/>
      <c r="G3718" s="45">
        <v>430000</v>
      </c>
    </row>
    <row r="3719" spans="1:7" s="1" customFormat="1" x14ac:dyDescent="0.25">
      <c r="A3719" s="5">
        <v>461</v>
      </c>
      <c r="B3719" s="19" t="s">
        <v>1231</v>
      </c>
      <c r="C3719" s="50" t="s">
        <v>1677</v>
      </c>
      <c r="D3719" s="44" t="s">
        <v>755</v>
      </c>
      <c r="E3719" s="45">
        <v>430000</v>
      </c>
      <c r="F3719" s="3"/>
      <c r="G3719" s="45">
        <v>430000</v>
      </c>
    </row>
    <row r="3720" spans="1:7" s="1" customFormat="1" x14ac:dyDescent="0.25">
      <c r="A3720" s="5">
        <v>462</v>
      </c>
      <c r="B3720" s="19" t="s">
        <v>1232</v>
      </c>
      <c r="C3720" s="50" t="s">
        <v>1678</v>
      </c>
      <c r="D3720" s="44" t="s">
        <v>755</v>
      </c>
      <c r="E3720" s="45">
        <v>430000</v>
      </c>
      <c r="F3720" s="3"/>
      <c r="G3720" s="45">
        <v>430000</v>
      </c>
    </row>
    <row r="3721" spans="1:7" s="1" customFormat="1" x14ac:dyDescent="0.25">
      <c r="A3721" s="181" t="s">
        <v>9</v>
      </c>
      <c r="B3721" s="182"/>
      <c r="C3721" s="182"/>
      <c r="D3721" s="183"/>
      <c r="E3721" s="6">
        <f>SUM(E3259:E3720)</f>
        <v>265850000</v>
      </c>
      <c r="F3721" s="7"/>
      <c r="G3721" s="28">
        <f>SUM(G3259:G3720)</f>
        <v>153620000</v>
      </c>
    </row>
    <row r="3722" spans="1:7" s="1" customFormat="1" ht="15.75" x14ac:dyDescent="0.25">
      <c r="A3722" s="184" t="s">
        <v>1699</v>
      </c>
      <c r="B3722" s="185"/>
      <c r="C3722" s="185"/>
      <c r="D3722" s="185"/>
      <c r="E3722" s="185"/>
      <c r="F3722" s="186"/>
    </row>
    <row r="3723" spans="1:7" s="1" customFormat="1" x14ac:dyDescent="0.25">
      <c r="A3723" s="187" t="s">
        <v>1698</v>
      </c>
      <c r="B3723" s="187"/>
      <c r="C3723" s="187"/>
      <c r="D3723" s="187"/>
      <c r="E3723" s="187"/>
      <c r="F3723" s="187"/>
    </row>
    <row r="3724" spans="1:7" s="1" customFormat="1" x14ac:dyDescent="0.25">
      <c r="A3724" s="188" t="s">
        <v>10</v>
      </c>
      <c r="B3724" s="188"/>
      <c r="C3724" s="48" t="s">
        <v>11</v>
      </c>
      <c r="D3724" s="48" t="s">
        <v>12</v>
      </c>
      <c r="E3724" s="189" t="s">
        <v>13</v>
      </c>
      <c r="F3724" s="189"/>
    </row>
    <row r="3725" spans="1:7" s="1" customFormat="1" x14ac:dyDescent="0.25">
      <c r="A3725" s="48"/>
      <c r="B3725" s="48"/>
      <c r="C3725" s="48"/>
      <c r="D3725" s="48"/>
      <c r="E3725" s="49"/>
      <c r="F3725" s="49"/>
    </row>
    <row r="3726" spans="1:7" s="1" customFormat="1" x14ac:dyDescent="0.25">
      <c r="A3726" s="48"/>
      <c r="B3726" s="48"/>
      <c r="C3726" s="48"/>
      <c r="D3726" s="48"/>
      <c r="E3726" s="49"/>
      <c r="F3726" s="49"/>
    </row>
    <row r="3727" spans="1:7" s="1" customFormat="1" x14ac:dyDescent="0.25">
      <c r="A3727" s="48"/>
      <c r="B3727" s="48"/>
      <c r="C3727" s="48"/>
      <c r="D3727" s="48"/>
      <c r="E3727" s="49"/>
      <c r="F3727" s="49"/>
    </row>
    <row r="3728" spans="1:7" s="1" customFormat="1" x14ac:dyDescent="0.25">
      <c r="A3728" s="48"/>
      <c r="B3728" s="48"/>
      <c r="C3728" s="48"/>
      <c r="D3728" s="48"/>
      <c r="E3728" s="49"/>
      <c r="F3728" s="49"/>
    </row>
    <row r="3729" spans="1:8" s="1" customFormat="1" x14ac:dyDescent="0.25">
      <c r="A3729" s="38"/>
      <c r="B3729" s="38"/>
      <c r="C3729" s="48" t="s">
        <v>224</v>
      </c>
      <c r="D3729" s="48" t="s">
        <v>225</v>
      </c>
      <c r="E3729" s="189" t="s">
        <v>226</v>
      </c>
      <c r="F3729" s="189"/>
    </row>
    <row r="3730" spans="1:8" s="1" customFormat="1" x14ac:dyDescent="0.25">
      <c r="A3730" s="48"/>
      <c r="B3730" s="48"/>
      <c r="C3730" s="48"/>
      <c r="D3730" s="48"/>
      <c r="E3730" s="14"/>
      <c r="F3730" s="49"/>
      <c r="H3730" s="1" t="s">
        <v>1703</v>
      </c>
    </row>
    <row r="3731" spans="1:8" s="1" customFormat="1" ht="15.75" x14ac:dyDescent="0.25">
      <c r="A3731" s="8"/>
      <c r="B3731" s="177" t="s">
        <v>14</v>
      </c>
      <c r="C3731" s="177"/>
      <c r="D3731" s="2"/>
      <c r="E3731" s="24"/>
      <c r="F3731" s="12"/>
      <c r="G3731" s="1">
        <v>23230</v>
      </c>
    </row>
    <row r="3732" spans="1:8" s="1" customFormat="1" ht="15.75" x14ac:dyDescent="0.25">
      <c r="A3732" s="46" t="s">
        <v>1701</v>
      </c>
      <c r="B3732" s="46"/>
      <c r="C3732" s="46"/>
      <c r="D3732" s="9"/>
      <c r="E3732" s="24"/>
      <c r="F3732" s="12"/>
      <c r="G3732" s="1">
        <v>720</v>
      </c>
    </row>
    <row r="3733" spans="1:8" s="1" customFormat="1" ht="15.75" x14ac:dyDescent="0.25">
      <c r="A3733" s="46" t="s">
        <v>1697</v>
      </c>
      <c r="B3733" s="46"/>
      <c r="C3733" s="46"/>
      <c r="D3733" s="9"/>
      <c r="E3733" s="24"/>
      <c r="F3733" s="12"/>
      <c r="G3733" s="1">
        <v>34200</v>
      </c>
    </row>
    <row r="3734" spans="1:8" s="1" customFormat="1" ht="15.75" x14ac:dyDescent="0.25">
      <c r="A3734" s="11" t="s">
        <v>1696</v>
      </c>
      <c r="B3734" s="12"/>
      <c r="C3734" s="12"/>
      <c r="D3734" s="2"/>
      <c r="E3734" s="24"/>
      <c r="F3734" s="12"/>
      <c r="G3734" s="1">
        <v>640</v>
      </c>
    </row>
    <row r="3735" spans="1:8" s="1" customFormat="1" ht="15.75" x14ac:dyDescent="0.25">
      <c r="A3735" s="11" t="s">
        <v>764</v>
      </c>
      <c r="B3735" s="12"/>
      <c r="C3735" s="12"/>
      <c r="D3735" s="2"/>
      <c r="E3735" s="24"/>
      <c r="F3735" s="12"/>
      <c r="G3735" s="1">
        <v>207060</v>
      </c>
    </row>
    <row r="3736" spans="1:8" s="1" customFormat="1" ht="15.75" x14ac:dyDescent="0.25">
      <c r="A3736" s="11" t="s">
        <v>1700</v>
      </c>
      <c r="B3736" s="12"/>
      <c r="C3736" s="12"/>
      <c r="D3736" s="2"/>
      <c r="E3736" s="24"/>
      <c r="F3736" s="12"/>
      <c r="G3736" s="1">
        <f>SUM(G3731:G3735)</f>
        <v>265850</v>
      </c>
    </row>
    <row r="3737" spans="1:8" s="1" customFormat="1" x14ac:dyDescent="0.25">
      <c r="E3737" s="28"/>
    </row>
    <row r="3738" spans="1:8" s="1" customFormat="1" x14ac:dyDescent="0.25">
      <c r="E3738" s="28"/>
    </row>
    <row r="3739" spans="1:8" s="1" customFormat="1" x14ac:dyDescent="0.25">
      <c r="E3739" s="28"/>
    </row>
    <row r="3740" spans="1:8" s="1" customFormat="1" x14ac:dyDescent="0.25">
      <c r="E3740" s="28"/>
    </row>
    <row r="3741" spans="1:8" s="1" customFormat="1" x14ac:dyDescent="0.25">
      <c r="E3741" s="28"/>
    </row>
    <row r="3742" spans="1:8" s="1" customFormat="1" x14ac:dyDescent="0.25">
      <c r="E3742" s="28"/>
    </row>
    <row r="3743" spans="1:8" s="1" customFormat="1" x14ac:dyDescent="0.25">
      <c r="E3743" s="28"/>
    </row>
    <row r="3744" spans="1:8" s="1" customFormat="1" x14ac:dyDescent="0.25">
      <c r="E3744" s="28"/>
    </row>
    <row r="3745" spans="5:5" s="1" customFormat="1" x14ac:dyDescent="0.25">
      <c r="E3745" s="28"/>
    </row>
    <row r="3746" spans="5:5" s="1" customFormat="1" x14ac:dyDescent="0.25">
      <c r="E3746" s="28"/>
    </row>
    <row r="3747" spans="5:5" s="1" customFormat="1" x14ac:dyDescent="0.25">
      <c r="E3747" s="28"/>
    </row>
    <row r="3748" spans="5:5" s="1" customFormat="1" x14ac:dyDescent="0.25">
      <c r="E3748" s="28"/>
    </row>
    <row r="3749" spans="5:5" s="1" customFormat="1" x14ac:dyDescent="0.25">
      <c r="E3749" s="28"/>
    </row>
    <row r="3750" spans="5:5" s="1" customFormat="1" x14ac:dyDescent="0.25">
      <c r="E3750" s="28"/>
    </row>
    <row r="3751" spans="5:5" s="1" customFormat="1" x14ac:dyDescent="0.25">
      <c r="E3751" s="28"/>
    </row>
    <row r="3752" spans="5:5" s="1" customFormat="1" x14ac:dyDescent="0.25">
      <c r="E3752" s="28"/>
    </row>
    <row r="3753" spans="5:5" s="1" customFormat="1" x14ac:dyDescent="0.25">
      <c r="E3753" s="28"/>
    </row>
    <row r="3754" spans="5:5" s="1" customFormat="1" x14ac:dyDescent="0.25">
      <c r="E3754" s="28"/>
    </row>
    <row r="3755" spans="5:5" s="1" customFormat="1" x14ac:dyDescent="0.25">
      <c r="E3755" s="28"/>
    </row>
    <row r="3756" spans="5:5" s="1" customFormat="1" x14ac:dyDescent="0.25">
      <c r="E3756" s="28"/>
    </row>
    <row r="3757" spans="5:5" s="1" customFormat="1" x14ac:dyDescent="0.25">
      <c r="E3757" s="28"/>
    </row>
    <row r="3758" spans="5:5" s="1" customFormat="1" x14ac:dyDescent="0.25">
      <c r="E3758" s="28"/>
    </row>
    <row r="3759" spans="5:5" s="1" customFormat="1" x14ac:dyDescent="0.25">
      <c r="E3759" s="28"/>
    </row>
    <row r="3760" spans="5:5" s="1" customFormat="1" x14ac:dyDescent="0.25">
      <c r="E3760" s="28"/>
    </row>
    <row r="3761" spans="1:6" s="1" customFormat="1" x14ac:dyDescent="0.25">
      <c r="E3761" s="28"/>
    </row>
    <row r="3762" spans="1:6" s="1" customFormat="1" x14ac:dyDescent="0.25">
      <c r="E3762" s="28"/>
    </row>
    <row r="3763" spans="1:6" s="1" customFormat="1" x14ac:dyDescent="0.25">
      <c r="E3763" s="28"/>
    </row>
    <row r="3764" spans="1:6" s="1" customFormat="1" x14ac:dyDescent="0.25">
      <c r="E3764" s="28"/>
    </row>
    <row r="3765" spans="1:6" s="1" customFormat="1" x14ac:dyDescent="0.25">
      <c r="E3765" s="28"/>
    </row>
    <row r="3766" spans="1:6" s="1" customFormat="1" x14ac:dyDescent="0.25">
      <c r="E3766" s="28"/>
    </row>
    <row r="3767" spans="1:6" s="1" customFormat="1" x14ac:dyDescent="0.25">
      <c r="E3767" s="28"/>
    </row>
    <row r="3768" spans="1:6" s="1" customFormat="1" x14ac:dyDescent="0.25">
      <c r="E3768" s="28"/>
    </row>
    <row r="3769" spans="1:6" s="1" customFormat="1" x14ac:dyDescent="0.25">
      <c r="E3769" s="28"/>
    </row>
    <row r="3770" spans="1:6" s="1" customFormat="1" x14ac:dyDescent="0.25">
      <c r="E3770" s="28"/>
    </row>
    <row r="3771" spans="1:6" s="1" customFormat="1" x14ac:dyDescent="0.25">
      <c r="E3771" s="28"/>
    </row>
    <row r="3772" spans="1:6" s="1" customFormat="1" x14ac:dyDescent="0.25">
      <c r="E3772" s="28"/>
    </row>
    <row r="3773" spans="1:6" s="1" customFormat="1" x14ac:dyDescent="0.25">
      <c r="E3773" s="28"/>
    </row>
    <row r="3774" spans="1:6" s="1" customFormat="1" x14ac:dyDescent="0.25">
      <c r="E3774" s="28"/>
    </row>
    <row r="3775" spans="1:6" s="1" customFormat="1" x14ac:dyDescent="0.25">
      <c r="E3775" s="27"/>
    </row>
    <row r="3776" spans="1:6" x14ac:dyDescent="0.25">
      <c r="A3776" s="1"/>
      <c r="B3776" s="1"/>
      <c r="C3776" s="1"/>
      <c r="D3776" s="1"/>
      <c r="E3776" s="27"/>
      <c r="F3776" s="1"/>
    </row>
    <row r="3777" spans="1:10" x14ac:dyDescent="0.25">
      <c r="A3777" s="1"/>
      <c r="B3777" s="1"/>
      <c r="C3777" s="1"/>
      <c r="D3777" s="1"/>
      <c r="E3777" s="28"/>
      <c r="F3777" s="1"/>
    </row>
    <row r="3778" spans="1:10" s="1" customFormat="1" ht="18.75" x14ac:dyDescent="0.3">
      <c r="A3778" s="30"/>
      <c r="B3778" s="30"/>
      <c r="C3778" s="30"/>
      <c r="D3778" s="30"/>
      <c r="E3778" s="30"/>
      <c r="F3778" s="30"/>
    </row>
    <row r="3779" spans="1:10" s="1" customFormat="1" ht="18.75" x14ac:dyDescent="0.3">
      <c r="A3779" s="47"/>
      <c r="B3779" s="47"/>
      <c r="C3779" s="47"/>
      <c r="D3779" s="47"/>
      <c r="E3779" s="47"/>
      <c r="F3779" s="47"/>
    </row>
    <row r="3780" spans="1:10" s="1" customFormat="1" ht="18.75" x14ac:dyDescent="0.3">
      <c r="A3780" s="47"/>
      <c r="B3780" s="47"/>
      <c r="C3780" s="47"/>
      <c r="D3780" s="47"/>
      <c r="E3780" s="47"/>
      <c r="F3780" s="47"/>
    </row>
    <row r="3781" spans="1:10" s="1" customFormat="1" ht="18.75" x14ac:dyDescent="0.3">
      <c r="A3781" s="47"/>
      <c r="B3781" s="47"/>
      <c r="C3781" s="47"/>
      <c r="D3781" s="47"/>
      <c r="E3781" s="47"/>
      <c r="F3781" s="47"/>
    </row>
    <row r="3782" spans="1:10" s="1" customFormat="1" ht="18.75" x14ac:dyDescent="0.3">
      <c r="A3782" s="47"/>
      <c r="B3782" s="47"/>
      <c r="C3782" s="47"/>
      <c r="D3782" s="47"/>
      <c r="E3782" s="47"/>
      <c r="F3782" s="47"/>
    </row>
    <row r="3783" spans="1:10" s="1" customFormat="1" ht="18.75" x14ac:dyDescent="0.3">
      <c r="A3783" s="47"/>
      <c r="B3783" s="47"/>
      <c r="C3783" s="47"/>
      <c r="D3783" s="47"/>
      <c r="E3783" s="47"/>
      <c r="F3783" s="47"/>
    </row>
    <row r="3784" spans="1:10" s="1" customFormat="1" ht="18.75" x14ac:dyDescent="0.3">
      <c r="A3784" s="47"/>
      <c r="B3784" s="47"/>
      <c r="C3784" s="47"/>
      <c r="D3784" s="47"/>
      <c r="E3784" s="47"/>
      <c r="F3784" s="47"/>
    </row>
    <row r="3785" spans="1:10" s="1" customFormat="1" ht="18.75" x14ac:dyDescent="0.3">
      <c r="A3785" s="47"/>
      <c r="B3785" s="47"/>
      <c r="C3785" s="47"/>
      <c r="D3785" s="47"/>
      <c r="E3785" s="47"/>
      <c r="F3785" s="47"/>
    </row>
    <row r="3786" spans="1:10" s="1" customFormat="1" ht="18.75" x14ac:dyDescent="0.3">
      <c r="A3786" s="47"/>
      <c r="B3786" s="47"/>
      <c r="C3786" s="47"/>
      <c r="D3786" s="47"/>
      <c r="E3786" s="47"/>
      <c r="F3786" s="47"/>
    </row>
    <row r="3787" spans="1:10" s="1" customFormat="1" ht="18.75" x14ac:dyDescent="0.3">
      <c r="A3787" s="47"/>
      <c r="B3787" s="47"/>
      <c r="C3787" s="47"/>
      <c r="D3787" s="47"/>
      <c r="E3787" s="47"/>
      <c r="F3787" s="47"/>
    </row>
    <row r="3788" spans="1:10" s="1" customFormat="1" ht="18.75" x14ac:dyDescent="0.3">
      <c r="A3788" s="47"/>
      <c r="B3788" s="47"/>
      <c r="C3788" s="47"/>
      <c r="D3788" s="47"/>
      <c r="E3788" s="47"/>
      <c r="F3788" s="47"/>
    </row>
    <row r="3789" spans="1:10" ht="22.5" x14ac:dyDescent="0.3">
      <c r="A3789" s="191" t="s">
        <v>2</v>
      </c>
      <c r="B3789" s="191"/>
      <c r="C3789" s="191"/>
      <c r="D3789" s="191"/>
      <c r="E3789" s="191"/>
      <c r="F3789" s="191"/>
    </row>
    <row r="3790" spans="1:10" s="1" customFormat="1" ht="22.5" x14ac:dyDescent="0.3">
      <c r="A3790" s="31"/>
      <c r="B3790" s="31"/>
      <c r="C3790" s="31"/>
      <c r="D3790" s="31"/>
      <c r="E3790" s="31"/>
      <c r="F3790" s="31"/>
    </row>
    <row r="3791" spans="1:10" x14ac:dyDescent="0.25">
      <c r="A3791" s="3" t="s">
        <v>3</v>
      </c>
      <c r="B3791" s="3" t="s">
        <v>4</v>
      </c>
      <c r="C3791" s="4" t="s">
        <v>5</v>
      </c>
      <c r="D3791" s="3" t="s">
        <v>6</v>
      </c>
      <c r="E3791" s="13" t="s">
        <v>7</v>
      </c>
      <c r="F3791" s="3" t="s">
        <v>8</v>
      </c>
      <c r="G3791" s="45"/>
      <c r="I3791" s="45"/>
    </row>
    <row r="3792" spans="1:10" s="1" customFormat="1" ht="15.75" x14ac:dyDescent="0.25">
      <c r="A3792" s="5">
        <v>1</v>
      </c>
      <c r="B3792" s="19" t="s">
        <v>227</v>
      </c>
      <c r="C3792" s="40" t="s">
        <v>228</v>
      </c>
      <c r="D3792" s="44" t="s">
        <v>99</v>
      </c>
      <c r="E3792" s="45">
        <v>400000</v>
      </c>
      <c r="F3792" s="3"/>
      <c r="G3792" s="45"/>
      <c r="I3792" s="45">
        <v>400000</v>
      </c>
      <c r="J3792" s="3"/>
    </row>
    <row r="3793" spans="1:10" s="1" customFormat="1" ht="15.75" x14ac:dyDescent="0.25">
      <c r="A3793" s="5">
        <v>2</v>
      </c>
      <c r="B3793" s="19" t="s">
        <v>487</v>
      </c>
      <c r="C3793" s="40" t="s">
        <v>229</v>
      </c>
      <c r="D3793" s="44" t="s">
        <v>100</v>
      </c>
      <c r="E3793" s="45">
        <v>430000</v>
      </c>
      <c r="F3793" s="3"/>
      <c r="G3793" s="45"/>
      <c r="I3793" s="45">
        <v>430000</v>
      </c>
      <c r="J3793" s="3"/>
    </row>
    <row r="3794" spans="1:10" s="1" customFormat="1" ht="15.75" x14ac:dyDescent="0.25">
      <c r="A3794" s="5">
        <v>3</v>
      </c>
      <c r="B3794" s="19" t="s">
        <v>488</v>
      </c>
      <c r="C3794" s="40" t="s">
        <v>230</v>
      </c>
      <c r="D3794" s="44" t="s">
        <v>100</v>
      </c>
      <c r="E3794" s="45">
        <v>430000</v>
      </c>
      <c r="F3794" s="3"/>
      <c r="G3794" s="45"/>
      <c r="I3794" s="45">
        <v>430000</v>
      </c>
      <c r="J3794" s="3"/>
    </row>
    <row r="3795" spans="1:10" s="1" customFormat="1" x14ac:dyDescent="0.25">
      <c r="A3795" s="5">
        <v>4</v>
      </c>
      <c r="B3795" s="19" t="s">
        <v>489</v>
      </c>
      <c r="C3795" s="41" t="s">
        <v>768</v>
      </c>
      <c r="D3795" s="44" t="s">
        <v>100</v>
      </c>
      <c r="E3795" s="45">
        <v>430000</v>
      </c>
      <c r="F3795" s="3"/>
      <c r="G3795" s="45"/>
      <c r="I3795" s="45">
        <v>430000</v>
      </c>
      <c r="J3795" s="3"/>
    </row>
    <row r="3796" spans="1:10" s="1" customFormat="1" ht="15.75" x14ac:dyDescent="0.25">
      <c r="A3796" s="5">
        <v>5</v>
      </c>
      <c r="B3796" s="19" t="s">
        <v>490</v>
      </c>
      <c r="C3796" s="40" t="s">
        <v>769</v>
      </c>
      <c r="D3796" s="44" t="s">
        <v>100</v>
      </c>
      <c r="E3796" s="45">
        <v>430000</v>
      </c>
      <c r="F3796" s="3"/>
      <c r="G3796" s="45"/>
      <c r="I3796" s="45">
        <v>430000</v>
      </c>
      <c r="J3796" s="3"/>
    </row>
    <row r="3797" spans="1:10" s="1" customFormat="1" ht="15.75" x14ac:dyDescent="0.25">
      <c r="A3797" s="5">
        <v>6</v>
      </c>
      <c r="B3797" s="19" t="s">
        <v>491</v>
      </c>
      <c r="C3797" s="40" t="s">
        <v>231</v>
      </c>
      <c r="D3797" s="44" t="s">
        <v>99</v>
      </c>
      <c r="E3797" s="45">
        <v>400000</v>
      </c>
      <c r="F3797" s="3"/>
      <c r="G3797" s="45"/>
      <c r="I3797" s="45">
        <v>400000</v>
      </c>
      <c r="J3797" s="3"/>
    </row>
    <row r="3798" spans="1:10" s="1" customFormat="1" ht="15.75" x14ac:dyDescent="0.25">
      <c r="A3798" s="5">
        <v>7</v>
      </c>
      <c r="B3798" s="19" t="s">
        <v>492</v>
      </c>
      <c r="C3798" s="40" t="s">
        <v>232</v>
      </c>
      <c r="D3798" s="44" t="s">
        <v>100</v>
      </c>
      <c r="E3798" s="45">
        <v>430000</v>
      </c>
      <c r="F3798" s="3"/>
      <c r="G3798" s="45"/>
      <c r="I3798" s="45">
        <v>430000</v>
      </c>
      <c r="J3798" s="3"/>
    </row>
    <row r="3799" spans="1:10" s="1" customFormat="1" ht="15.75" x14ac:dyDescent="0.25">
      <c r="A3799" s="5">
        <v>8</v>
      </c>
      <c r="B3799" s="19" t="s">
        <v>493</v>
      </c>
      <c r="C3799" s="40" t="s">
        <v>233</v>
      </c>
      <c r="D3799" s="44" t="s">
        <v>100</v>
      </c>
      <c r="E3799" s="45">
        <v>430000</v>
      </c>
      <c r="F3799" s="3"/>
      <c r="G3799" s="45"/>
      <c r="I3799" s="45">
        <v>430000</v>
      </c>
      <c r="J3799" s="3"/>
    </row>
    <row r="3800" spans="1:10" s="1" customFormat="1" ht="15.75" x14ac:dyDescent="0.25">
      <c r="A3800" s="5">
        <v>9</v>
      </c>
      <c r="B3800" s="19" t="s">
        <v>494</v>
      </c>
      <c r="C3800" s="40" t="s">
        <v>234</v>
      </c>
      <c r="D3800" s="44" t="s">
        <v>100</v>
      </c>
      <c r="E3800" s="45">
        <v>430000</v>
      </c>
      <c r="F3800" s="3"/>
      <c r="G3800" s="45"/>
      <c r="I3800" s="45">
        <v>430000</v>
      </c>
      <c r="J3800" s="3"/>
    </row>
    <row r="3801" spans="1:10" s="1" customFormat="1" ht="15.75" x14ac:dyDescent="0.25">
      <c r="A3801" s="5">
        <v>10</v>
      </c>
      <c r="B3801" s="19" t="s">
        <v>495</v>
      </c>
      <c r="C3801" s="40" t="s">
        <v>235</v>
      </c>
      <c r="D3801" s="44" t="s">
        <v>100</v>
      </c>
      <c r="E3801" s="45">
        <v>430000</v>
      </c>
      <c r="F3801" s="3"/>
      <c r="G3801" s="45"/>
      <c r="I3801" s="45">
        <v>430000</v>
      </c>
      <c r="J3801" s="3"/>
    </row>
    <row r="3802" spans="1:10" s="1" customFormat="1" ht="15.75" x14ac:dyDescent="0.25">
      <c r="A3802" s="5">
        <v>11</v>
      </c>
      <c r="B3802" s="19" t="s">
        <v>496</v>
      </c>
      <c r="C3802" s="40" t="s">
        <v>236</v>
      </c>
      <c r="D3802" s="44" t="s">
        <v>100</v>
      </c>
      <c r="E3802" s="45">
        <v>430000</v>
      </c>
      <c r="F3802" s="3"/>
      <c r="G3802" s="45"/>
      <c r="I3802" s="45">
        <v>430000</v>
      </c>
      <c r="J3802" s="3"/>
    </row>
    <row r="3803" spans="1:10" s="1" customFormat="1" ht="15.75" x14ac:dyDescent="0.25">
      <c r="A3803" s="5">
        <v>12</v>
      </c>
      <c r="B3803" s="19" t="s">
        <v>497</v>
      </c>
      <c r="C3803" s="40" t="s">
        <v>237</v>
      </c>
      <c r="D3803" s="44" t="s">
        <v>100</v>
      </c>
      <c r="E3803" s="45">
        <v>430000</v>
      </c>
      <c r="F3803" s="3"/>
      <c r="G3803" s="45"/>
      <c r="I3803" s="45">
        <v>430000</v>
      </c>
      <c r="J3803" s="3"/>
    </row>
    <row r="3804" spans="1:10" s="1" customFormat="1" ht="15.75" x14ac:dyDescent="0.25">
      <c r="A3804" s="5">
        <v>13</v>
      </c>
      <c r="B3804" s="19" t="s">
        <v>498</v>
      </c>
      <c r="C3804" s="40" t="s">
        <v>238</v>
      </c>
      <c r="D3804" s="44" t="s">
        <v>100</v>
      </c>
      <c r="E3804" s="45">
        <v>430000</v>
      </c>
      <c r="F3804" s="3"/>
      <c r="G3804" s="45"/>
      <c r="I3804" s="45">
        <v>430000</v>
      </c>
      <c r="J3804" s="3"/>
    </row>
    <row r="3805" spans="1:10" s="1" customFormat="1" ht="15.75" x14ac:dyDescent="0.25">
      <c r="A3805" s="5">
        <v>14</v>
      </c>
      <c r="B3805" s="19" t="s">
        <v>499</v>
      </c>
      <c r="C3805" s="40" t="s">
        <v>239</v>
      </c>
      <c r="D3805" s="44" t="s">
        <v>100</v>
      </c>
      <c r="E3805" s="45">
        <v>430000</v>
      </c>
      <c r="F3805" s="3"/>
      <c r="G3805" s="45"/>
      <c r="I3805" s="45">
        <v>430000</v>
      </c>
      <c r="J3805" s="3"/>
    </row>
    <row r="3806" spans="1:10" s="1" customFormat="1" ht="15.75" x14ac:dyDescent="0.25">
      <c r="A3806" s="5">
        <v>15</v>
      </c>
      <c r="B3806" s="19" t="s">
        <v>500</v>
      </c>
      <c r="C3806" s="40" t="s">
        <v>240</v>
      </c>
      <c r="D3806" s="44" t="s">
        <v>99</v>
      </c>
      <c r="E3806" s="45">
        <v>400000</v>
      </c>
      <c r="F3806" s="3"/>
      <c r="G3806" s="45"/>
      <c r="I3806" s="45">
        <v>400000</v>
      </c>
      <c r="J3806" s="3"/>
    </row>
    <row r="3807" spans="1:10" s="1" customFormat="1" ht="15.75" x14ac:dyDescent="0.25">
      <c r="A3807" s="5">
        <v>16</v>
      </c>
      <c r="B3807" s="19" t="s">
        <v>501</v>
      </c>
      <c r="C3807" s="40" t="s">
        <v>241</v>
      </c>
      <c r="D3807" s="44" t="s">
        <v>100</v>
      </c>
      <c r="E3807" s="45">
        <v>430000</v>
      </c>
      <c r="F3807" s="3"/>
      <c r="G3807" s="45"/>
      <c r="I3807" s="45">
        <v>430000</v>
      </c>
      <c r="J3807" s="3"/>
    </row>
    <row r="3808" spans="1:10" s="1" customFormat="1" ht="15.75" x14ac:dyDescent="0.25">
      <c r="A3808" s="5">
        <v>17</v>
      </c>
      <c r="B3808" s="19" t="s">
        <v>502</v>
      </c>
      <c r="C3808" s="40" t="s">
        <v>242</v>
      </c>
      <c r="D3808" s="44" t="s">
        <v>99</v>
      </c>
      <c r="E3808" s="45">
        <v>400000</v>
      </c>
      <c r="F3808" s="3"/>
      <c r="G3808" s="45"/>
      <c r="I3808" s="45">
        <v>400000</v>
      </c>
      <c r="J3808" s="3"/>
    </row>
    <row r="3809" spans="1:10" s="1" customFormat="1" x14ac:dyDescent="0.25">
      <c r="A3809" s="5">
        <v>18</v>
      </c>
      <c r="B3809" s="19" t="s">
        <v>503</v>
      </c>
      <c r="C3809" s="41" t="s">
        <v>243</v>
      </c>
      <c r="D3809" s="44" t="s">
        <v>100</v>
      </c>
      <c r="E3809" s="45">
        <v>430000</v>
      </c>
      <c r="F3809" s="3"/>
      <c r="G3809" s="45"/>
      <c r="I3809" s="45">
        <v>430000</v>
      </c>
      <c r="J3809" s="3"/>
    </row>
    <row r="3810" spans="1:10" s="1" customFormat="1" ht="15.75" x14ac:dyDescent="0.25">
      <c r="A3810" s="5">
        <v>19</v>
      </c>
      <c r="B3810" s="19" t="s">
        <v>504</v>
      </c>
      <c r="C3810" s="40" t="s">
        <v>244</v>
      </c>
      <c r="D3810" s="44" t="s">
        <v>100</v>
      </c>
      <c r="E3810" s="45">
        <v>430000</v>
      </c>
      <c r="F3810" s="3"/>
      <c r="G3810" s="45"/>
      <c r="I3810" s="45">
        <v>430000</v>
      </c>
      <c r="J3810" s="3"/>
    </row>
    <row r="3811" spans="1:10" s="1" customFormat="1" ht="15.75" x14ac:dyDescent="0.25">
      <c r="A3811" s="5">
        <v>20</v>
      </c>
      <c r="B3811" s="19" t="s">
        <v>505</v>
      </c>
      <c r="C3811" s="40" t="s">
        <v>245</v>
      </c>
      <c r="D3811" s="44" t="s">
        <v>99</v>
      </c>
      <c r="E3811" s="45">
        <v>400000</v>
      </c>
      <c r="F3811" s="3"/>
      <c r="G3811" s="45"/>
      <c r="I3811" s="45">
        <v>400000</v>
      </c>
      <c r="J3811" s="3"/>
    </row>
    <row r="3812" spans="1:10" s="1" customFormat="1" ht="15.75" x14ac:dyDescent="0.25">
      <c r="A3812" s="5">
        <v>21</v>
      </c>
      <c r="B3812" s="19" t="s">
        <v>506</v>
      </c>
      <c r="C3812" s="40" t="s">
        <v>246</v>
      </c>
      <c r="D3812" s="44" t="s">
        <v>99</v>
      </c>
      <c r="E3812" s="45">
        <v>400000</v>
      </c>
      <c r="F3812" s="3"/>
      <c r="G3812" s="45"/>
      <c r="I3812" s="45">
        <v>400000</v>
      </c>
      <c r="J3812" s="3"/>
    </row>
    <row r="3813" spans="1:10" s="1" customFormat="1" x14ac:dyDescent="0.25">
      <c r="A3813" s="5">
        <v>22</v>
      </c>
      <c r="B3813" s="19" t="s">
        <v>507</v>
      </c>
      <c r="C3813" s="41" t="s">
        <v>247</v>
      </c>
      <c r="D3813" s="44" t="s">
        <v>100</v>
      </c>
      <c r="E3813" s="45">
        <v>430000</v>
      </c>
      <c r="F3813" s="3"/>
      <c r="G3813" s="45"/>
      <c r="I3813" s="45">
        <v>430000</v>
      </c>
      <c r="J3813" s="3"/>
    </row>
    <row r="3814" spans="1:10" s="1" customFormat="1" x14ac:dyDescent="0.25">
      <c r="A3814" s="5">
        <v>23</v>
      </c>
      <c r="B3814" s="19" t="s">
        <v>508</v>
      </c>
      <c r="C3814" s="41" t="s">
        <v>248</v>
      </c>
      <c r="D3814" s="44" t="s">
        <v>100</v>
      </c>
      <c r="E3814" s="45">
        <v>430000</v>
      </c>
      <c r="F3814" s="3"/>
      <c r="G3814" s="45"/>
      <c r="I3814" s="45">
        <v>430000</v>
      </c>
      <c r="J3814" s="3"/>
    </row>
    <row r="3815" spans="1:10" s="1" customFormat="1" ht="15.75" x14ac:dyDescent="0.25">
      <c r="A3815" s="5">
        <v>24</v>
      </c>
      <c r="B3815" s="19" t="s">
        <v>509</v>
      </c>
      <c r="C3815" s="40" t="s">
        <v>249</v>
      </c>
      <c r="D3815" s="44" t="s">
        <v>100</v>
      </c>
      <c r="E3815" s="45">
        <v>430000</v>
      </c>
      <c r="F3815" s="3"/>
      <c r="G3815" s="45"/>
      <c r="I3815" s="45">
        <v>430000</v>
      </c>
      <c r="J3815" s="3"/>
    </row>
    <row r="3816" spans="1:10" s="1" customFormat="1" ht="15.75" x14ac:dyDescent="0.25">
      <c r="A3816" s="5">
        <v>25</v>
      </c>
      <c r="B3816" s="19" t="s">
        <v>510</v>
      </c>
      <c r="C3816" s="40" t="s">
        <v>250</v>
      </c>
      <c r="D3816" s="44" t="s">
        <v>100</v>
      </c>
      <c r="E3816" s="45">
        <v>430000</v>
      </c>
      <c r="F3816" s="3"/>
      <c r="G3816" s="45"/>
      <c r="I3816" s="45">
        <v>430000</v>
      </c>
      <c r="J3816" s="3"/>
    </row>
    <row r="3817" spans="1:10" s="1" customFormat="1" ht="15.75" x14ac:dyDescent="0.25">
      <c r="A3817" s="5">
        <v>26</v>
      </c>
      <c r="B3817" s="19" t="s">
        <v>511</v>
      </c>
      <c r="C3817" s="40" t="s">
        <v>251</v>
      </c>
      <c r="D3817" s="44" t="s">
        <v>100</v>
      </c>
      <c r="E3817" s="45">
        <v>430000</v>
      </c>
      <c r="F3817" s="3"/>
      <c r="G3817" s="45"/>
      <c r="I3817" s="45">
        <v>430000</v>
      </c>
      <c r="J3817" s="3"/>
    </row>
    <row r="3818" spans="1:10" s="1" customFormat="1" ht="15.75" x14ac:dyDescent="0.25">
      <c r="A3818" s="5">
        <v>27</v>
      </c>
      <c r="B3818" s="19" t="s">
        <v>512</v>
      </c>
      <c r="C3818" s="40" t="s">
        <v>252</v>
      </c>
      <c r="D3818" s="44" t="s">
        <v>100</v>
      </c>
      <c r="E3818" s="45">
        <v>430000</v>
      </c>
      <c r="F3818" s="3"/>
      <c r="G3818" s="45"/>
      <c r="I3818" s="45">
        <v>430000</v>
      </c>
      <c r="J3818" s="3"/>
    </row>
    <row r="3819" spans="1:10" s="1" customFormat="1" ht="15.75" x14ac:dyDescent="0.25">
      <c r="A3819" s="5">
        <v>28</v>
      </c>
      <c r="B3819" s="19" t="s">
        <v>513</v>
      </c>
      <c r="C3819" s="40" t="s">
        <v>253</v>
      </c>
      <c r="D3819" s="44" t="s">
        <v>99</v>
      </c>
      <c r="E3819" s="45">
        <v>400000</v>
      </c>
      <c r="F3819" s="3"/>
      <c r="G3819" s="45"/>
      <c r="I3819" s="45">
        <v>400000</v>
      </c>
      <c r="J3819" s="3"/>
    </row>
    <row r="3820" spans="1:10" s="1" customFormat="1" ht="15.75" x14ac:dyDescent="0.25">
      <c r="A3820" s="5">
        <v>29</v>
      </c>
      <c r="B3820" s="19" t="s">
        <v>514</v>
      </c>
      <c r="C3820" s="40" t="s">
        <v>254</v>
      </c>
      <c r="D3820" s="44" t="s">
        <v>99</v>
      </c>
      <c r="E3820" s="45">
        <v>400000</v>
      </c>
      <c r="F3820" s="3"/>
      <c r="G3820" s="45"/>
      <c r="I3820" s="45">
        <v>400000</v>
      </c>
      <c r="J3820" s="3"/>
    </row>
    <row r="3821" spans="1:10" s="1" customFormat="1" ht="15.75" x14ac:dyDescent="0.25">
      <c r="A3821" s="5">
        <v>30</v>
      </c>
      <c r="B3821" s="19" t="s">
        <v>515</v>
      </c>
      <c r="C3821" s="40" t="s">
        <v>255</v>
      </c>
      <c r="D3821" s="44" t="s">
        <v>99</v>
      </c>
      <c r="E3821" s="45">
        <v>400000</v>
      </c>
      <c r="F3821" s="3"/>
      <c r="G3821" s="45"/>
      <c r="I3821" s="45">
        <v>400000</v>
      </c>
      <c r="J3821" s="3"/>
    </row>
    <row r="3822" spans="1:10" s="1" customFormat="1" ht="15.75" x14ac:dyDescent="0.25">
      <c r="A3822" s="5">
        <v>31</v>
      </c>
      <c r="B3822" s="19" t="s">
        <v>516</v>
      </c>
      <c r="C3822" s="40" t="s">
        <v>256</v>
      </c>
      <c r="D3822" s="44" t="s">
        <v>760</v>
      </c>
      <c r="E3822" s="45">
        <v>2160000</v>
      </c>
      <c r="F3822" s="3"/>
      <c r="G3822" s="45"/>
      <c r="I3822" s="45">
        <v>2160000</v>
      </c>
      <c r="J3822" s="3"/>
    </row>
    <row r="3823" spans="1:10" s="1" customFormat="1" ht="15.75" x14ac:dyDescent="0.25">
      <c r="A3823" s="5">
        <v>32</v>
      </c>
      <c r="B3823" s="19" t="s">
        <v>517</v>
      </c>
      <c r="C3823" s="40" t="s">
        <v>257</v>
      </c>
      <c r="D3823" s="44" t="s">
        <v>99</v>
      </c>
      <c r="E3823" s="45">
        <v>400000</v>
      </c>
      <c r="F3823" s="3"/>
      <c r="G3823" s="45"/>
      <c r="I3823" s="45">
        <v>400000</v>
      </c>
      <c r="J3823" s="3"/>
    </row>
    <row r="3824" spans="1:10" s="1" customFormat="1" ht="15.75" x14ac:dyDescent="0.25">
      <c r="A3824" s="5">
        <v>33</v>
      </c>
      <c r="B3824" s="19" t="s">
        <v>518</v>
      </c>
      <c r="C3824" s="40" t="s">
        <v>258</v>
      </c>
      <c r="D3824" s="44" t="s">
        <v>750</v>
      </c>
      <c r="E3824" s="45">
        <v>400000</v>
      </c>
      <c r="F3824" s="3"/>
      <c r="G3824" s="45">
        <v>400000</v>
      </c>
      <c r="I3824" s="21"/>
    </row>
    <row r="3825" spans="1:9" s="1" customFormat="1" ht="15.75" x14ac:dyDescent="0.25">
      <c r="A3825" s="5">
        <v>34</v>
      </c>
      <c r="B3825" s="19" t="s">
        <v>519</v>
      </c>
      <c r="C3825" s="40" t="s">
        <v>259</v>
      </c>
      <c r="D3825" s="44" t="s">
        <v>750</v>
      </c>
      <c r="E3825" s="45">
        <v>400000</v>
      </c>
      <c r="F3825" s="3"/>
      <c r="G3825" s="45">
        <v>400000</v>
      </c>
      <c r="I3825" s="21"/>
    </row>
    <row r="3826" spans="1:9" s="1" customFormat="1" ht="15.75" x14ac:dyDescent="0.25">
      <c r="A3826" s="5">
        <v>35</v>
      </c>
      <c r="B3826" s="19" t="s">
        <v>520</v>
      </c>
      <c r="C3826" s="40" t="s">
        <v>260</v>
      </c>
      <c r="D3826" s="44" t="s">
        <v>750</v>
      </c>
      <c r="E3826" s="45">
        <v>400000</v>
      </c>
      <c r="F3826" s="3"/>
      <c r="G3826" s="45">
        <v>400000</v>
      </c>
      <c r="I3826" s="21"/>
    </row>
    <row r="3827" spans="1:9" s="1" customFormat="1" ht="15.75" x14ac:dyDescent="0.25">
      <c r="A3827" s="5">
        <v>36</v>
      </c>
      <c r="B3827" s="19" t="s">
        <v>521</v>
      </c>
      <c r="C3827" s="40" t="s">
        <v>261</v>
      </c>
      <c r="D3827" s="44" t="s">
        <v>750</v>
      </c>
      <c r="E3827" s="45">
        <v>400000</v>
      </c>
      <c r="F3827" s="3"/>
      <c r="G3827" s="45">
        <v>400000</v>
      </c>
      <c r="I3827" s="21"/>
    </row>
    <row r="3828" spans="1:9" s="1" customFormat="1" ht="15.75" x14ac:dyDescent="0.25">
      <c r="A3828" s="5">
        <v>37</v>
      </c>
      <c r="B3828" s="19" t="s">
        <v>522</v>
      </c>
      <c r="C3828" s="40" t="s">
        <v>262</v>
      </c>
      <c r="D3828" s="44" t="s">
        <v>756</v>
      </c>
      <c r="E3828" s="45">
        <v>430000</v>
      </c>
      <c r="F3828" s="3"/>
      <c r="G3828" s="45">
        <v>430000</v>
      </c>
      <c r="I3828" s="21"/>
    </row>
    <row r="3829" spans="1:9" s="1" customFormat="1" ht="15.75" x14ac:dyDescent="0.25">
      <c r="A3829" s="5">
        <v>38</v>
      </c>
      <c r="B3829" s="19" t="s">
        <v>523</v>
      </c>
      <c r="C3829" s="40" t="s">
        <v>263</v>
      </c>
      <c r="D3829" s="44" t="s">
        <v>756</v>
      </c>
      <c r="E3829" s="45">
        <v>430000</v>
      </c>
      <c r="F3829" s="3"/>
      <c r="G3829" s="45">
        <v>430000</v>
      </c>
      <c r="I3829" s="21"/>
    </row>
    <row r="3830" spans="1:9" s="1" customFormat="1" ht="15.75" x14ac:dyDescent="0.25">
      <c r="A3830" s="5">
        <v>39</v>
      </c>
      <c r="B3830" s="19" t="s">
        <v>524</v>
      </c>
      <c r="C3830" s="40" t="s">
        <v>264</v>
      </c>
      <c r="D3830" s="44" t="s">
        <v>750</v>
      </c>
      <c r="E3830" s="45">
        <v>400000</v>
      </c>
      <c r="F3830" s="3"/>
      <c r="G3830" s="45">
        <v>400000</v>
      </c>
      <c r="I3830" s="21"/>
    </row>
    <row r="3831" spans="1:9" s="1" customFormat="1" ht="15.75" x14ac:dyDescent="0.25">
      <c r="A3831" s="5">
        <v>40</v>
      </c>
      <c r="B3831" s="19" t="s">
        <v>525</v>
      </c>
      <c r="C3831" s="40" t="s">
        <v>265</v>
      </c>
      <c r="D3831" s="44" t="s">
        <v>750</v>
      </c>
      <c r="E3831" s="45">
        <v>400000</v>
      </c>
      <c r="F3831" s="3"/>
      <c r="G3831" s="45">
        <v>400000</v>
      </c>
      <c r="I3831" s="21"/>
    </row>
    <row r="3832" spans="1:9" s="1" customFormat="1" ht="15.75" x14ac:dyDescent="0.25">
      <c r="A3832" s="5">
        <v>41</v>
      </c>
      <c r="B3832" s="19" t="s">
        <v>526</v>
      </c>
      <c r="C3832" s="40" t="s">
        <v>266</v>
      </c>
      <c r="D3832" s="44" t="s">
        <v>750</v>
      </c>
      <c r="E3832" s="45">
        <v>400000</v>
      </c>
      <c r="F3832" s="3"/>
      <c r="G3832" s="45">
        <v>400000</v>
      </c>
      <c r="I3832" s="21"/>
    </row>
    <row r="3833" spans="1:9" s="1" customFormat="1" ht="15.75" x14ac:dyDescent="0.25">
      <c r="A3833" s="5">
        <v>42</v>
      </c>
      <c r="B3833" s="19" t="s">
        <v>527</v>
      </c>
      <c r="C3833" s="40" t="s">
        <v>267</v>
      </c>
      <c r="D3833" s="44" t="s">
        <v>750</v>
      </c>
      <c r="E3833" s="45">
        <v>400000</v>
      </c>
      <c r="F3833" s="3"/>
      <c r="G3833" s="45">
        <v>400000</v>
      </c>
      <c r="I3833" s="21"/>
    </row>
    <row r="3834" spans="1:9" s="1" customFormat="1" ht="15.75" x14ac:dyDescent="0.25">
      <c r="A3834" s="5">
        <v>43</v>
      </c>
      <c r="B3834" s="19" t="s">
        <v>528</v>
      </c>
      <c r="C3834" s="40" t="s">
        <v>268</v>
      </c>
      <c r="D3834" s="44" t="s">
        <v>750</v>
      </c>
      <c r="E3834" s="45">
        <v>400000</v>
      </c>
      <c r="F3834" s="3"/>
      <c r="G3834" s="45">
        <v>400000</v>
      </c>
      <c r="I3834" s="21"/>
    </row>
    <row r="3835" spans="1:9" s="1" customFormat="1" ht="15.75" x14ac:dyDescent="0.25">
      <c r="A3835" s="5">
        <v>44</v>
      </c>
      <c r="B3835" s="19" t="s">
        <v>529</v>
      </c>
      <c r="C3835" s="40" t="s">
        <v>269</v>
      </c>
      <c r="D3835" s="44" t="s">
        <v>756</v>
      </c>
      <c r="E3835" s="45">
        <v>430000</v>
      </c>
      <c r="F3835" s="3"/>
      <c r="G3835" s="45">
        <v>430000</v>
      </c>
      <c r="I3835" s="21"/>
    </row>
    <row r="3836" spans="1:9" s="1" customFormat="1" ht="15.75" x14ac:dyDescent="0.25">
      <c r="A3836" s="5">
        <v>45</v>
      </c>
      <c r="B3836" s="19" t="s">
        <v>530</v>
      </c>
      <c r="C3836" s="40" t="s">
        <v>270</v>
      </c>
      <c r="D3836" s="44" t="s">
        <v>750</v>
      </c>
      <c r="E3836" s="45">
        <v>400000</v>
      </c>
      <c r="F3836" s="3"/>
      <c r="G3836" s="45">
        <v>400000</v>
      </c>
      <c r="I3836" s="21"/>
    </row>
    <row r="3837" spans="1:9" s="1" customFormat="1" ht="15.75" x14ac:dyDescent="0.25">
      <c r="A3837" s="5">
        <v>46</v>
      </c>
      <c r="B3837" s="19" t="s">
        <v>531</v>
      </c>
      <c r="C3837" s="40" t="s">
        <v>271</v>
      </c>
      <c r="D3837" s="44" t="s">
        <v>750</v>
      </c>
      <c r="E3837" s="45">
        <v>400000</v>
      </c>
      <c r="F3837" s="3"/>
      <c r="G3837" s="45">
        <v>400000</v>
      </c>
      <c r="I3837" s="21"/>
    </row>
    <row r="3838" spans="1:9" s="1" customFormat="1" ht="15.75" x14ac:dyDescent="0.25">
      <c r="A3838" s="5">
        <v>47</v>
      </c>
      <c r="B3838" s="19" t="s">
        <v>532</v>
      </c>
      <c r="C3838" s="40" t="s">
        <v>79</v>
      </c>
      <c r="D3838" s="44" t="s">
        <v>756</v>
      </c>
      <c r="E3838" s="45">
        <v>430000</v>
      </c>
      <c r="F3838" s="3"/>
      <c r="G3838" s="45">
        <v>430000</v>
      </c>
      <c r="I3838" s="21"/>
    </row>
    <row r="3839" spans="1:9" s="1" customFormat="1" ht="15.75" x14ac:dyDescent="0.25">
      <c r="A3839" s="5">
        <v>48</v>
      </c>
      <c r="B3839" s="19" t="s">
        <v>533</v>
      </c>
      <c r="C3839" s="40" t="s">
        <v>272</v>
      </c>
      <c r="D3839" s="44" t="s">
        <v>756</v>
      </c>
      <c r="E3839" s="45">
        <v>430000</v>
      </c>
      <c r="F3839" s="3"/>
      <c r="G3839" s="45">
        <v>430000</v>
      </c>
      <c r="I3839" s="21"/>
    </row>
    <row r="3840" spans="1:9" s="1" customFormat="1" ht="15.75" x14ac:dyDescent="0.25">
      <c r="A3840" s="5">
        <v>49</v>
      </c>
      <c r="B3840" s="19" t="s">
        <v>534</v>
      </c>
      <c r="C3840" s="40" t="s">
        <v>273</v>
      </c>
      <c r="D3840" s="44" t="s">
        <v>756</v>
      </c>
      <c r="E3840" s="45">
        <v>430000</v>
      </c>
      <c r="F3840" s="3"/>
      <c r="G3840" s="45">
        <v>430000</v>
      </c>
      <c r="I3840" s="21"/>
    </row>
    <row r="3841" spans="1:9" s="1" customFormat="1" ht="15.75" x14ac:dyDescent="0.25">
      <c r="A3841" s="5">
        <v>50</v>
      </c>
      <c r="B3841" s="19" t="s">
        <v>535</v>
      </c>
      <c r="C3841" s="40" t="s">
        <v>274</v>
      </c>
      <c r="D3841" s="44" t="s">
        <v>750</v>
      </c>
      <c r="E3841" s="45">
        <v>400000</v>
      </c>
      <c r="F3841" s="3"/>
      <c r="G3841" s="45">
        <v>400000</v>
      </c>
      <c r="I3841" s="21"/>
    </row>
    <row r="3842" spans="1:9" s="1" customFormat="1" ht="15.75" x14ac:dyDescent="0.25">
      <c r="A3842" s="5">
        <v>51</v>
      </c>
      <c r="B3842" s="19" t="s">
        <v>536</v>
      </c>
      <c r="C3842" s="40" t="s">
        <v>275</v>
      </c>
      <c r="D3842" s="44" t="s">
        <v>750</v>
      </c>
      <c r="E3842" s="45">
        <v>400000</v>
      </c>
      <c r="F3842" s="3"/>
      <c r="G3842" s="45">
        <v>400000</v>
      </c>
      <c r="I3842" s="21"/>
    </row>
    <row r="3843" spans="1:9" s="1" customFormat="1" ht="15.75" x14ac:dyDescent="0.25">
      <c r="A3843" s="5">
        <v>52</v>
      </c>
      <c r="B3843" s="19" t="s">
        <v>537</v>
      </c>
      <c r="C3843" s="40" t="s">
        <v>276</v>
      </c>
      <c r="D3843" s="44" t="s">
        <v>750</v>
      </c>
      <c r="E3843" s="45">
        <v>400000</v>
      </c>
      <c r="F3843" s="3"/>
      <c r="G3843" s="45">
        <v>400000</v>
      </c>
      <c r="I3843" s="21"/>
    </row>
    <row r="3844" spans="1:9" s="1" customFormat="1" ht="15.75" x14ac:dyDescent="0.25">
      <c r="A3844" s="5">
        <v>53</v>
      </c>
      <c r="B3844" s="19" t="s">
        <v>538</v>
      </c>
      <c r="C3844" s="40" t="s">
        <v>277</v>
      </c>
      <c r="D3844" s="44" t="s">
        <v>750</v>
      </c>
      <c r="E3844" s="45">
        <v>400000</v>
      </c>
      <c r="F3844" s="3"/>
      <c r="G3844" s="45">
        <v>400000</v>
      </c>
      <c r="I3844" s="21"/>
    </row>
    <row r="3845" spans="1:9" s="1" customFormat="1" ht="15.75" x14ac:dyDescent="0.25">
      <c r="A3845" s="5">
        <v>54</v>
      </c>
      <c r="B3845" s="19" t="s">
        <v>539</v>
      </c>
      <c r="C3845" s="40" t="s">
        <v>278</v>
      </c>
      <c r="D3845" s="44" t="s">
        <v>756</v>
      </c>
      <c r="E3845" s="45">
        <v>430000</v>
      </c>
      <c r="F3845" s="3"/>
      <c r="G3845" s="45">
        <v>430000</v>
      </c>
      <c r="I3845" s="21"/>
    </row>
    <row r="3846" spans="1:9" s="1" customFormat="1" ht="15.75" x14ac:dyDescent="0.25">
      <c r="A3846" s="5">
        <v>55</v>
      </c>
      <c r="B3846" s="19" t="s">
        <v>540</v>
      </c>
      <c r="C3846" s="40" t="s">
        <v>279</v>
      </c>
      <c r="D3846" s="44" t="s">
        <v>750</v>
      </c>
      <c r="E3846" s="45">
        <v>400000</v>
      </c>
      <c r="F3846" s="3"/>
      <c r="G3846" s="45">
        <v>400000</v>
      </c>
      <c r="I3846" s="21"/>
    </row>
    <row r="3847" spans="1:9" s="1" customFormat="1" ht="15.75" x14ac:dyDescent="0.25">
      <c r="A3847" s="5">
        <v>56</v>
      </c>
      <c r="B3847" s="19" t="s">
        <v>541</v>
      </c>
      <c r="C3847" s="40" t="s">
        <v>280</v>
      </c>
      <c r="D3847" s="44" t="s">
        <v>756</v>
      </c>
      <c r="E3847" s="45">
        <v>430000</v>
      </c>
      <c r="F3847" s="3"/>
      <c r="G3847" s="45">
        <v>430000</v>
      </c>
      <c r="I3847" s="21"/>
    </row>
    <row r="3848" spans="1:9" s="1" customFormat="1" ht="15.75" x14ac:dyDescent="0.25">
      <c r="A3848" s="5">
        <v>57</v>
      </c>
      <c r="B3848" s="19" t="s">
        <v>542</v>
      </c>
      <c r="C3848" s="40" t="s">
        <v>281</v>
      </c>
      <c r="D3848" s="44" t="s">
        <v>750</v>
      </c>
      <c r="E3848" s="45">
        <v>400000</v>
      </c>
      <c r="F3848" s="3"/>
      <c r="G3848" s="45">
        <v>400000</v>
      </c>
      <c r="I3848" s="21"/>
    </row>
    <row r="3849" spans="1:9" s="1" customFormat="1" ht="15.75" x14ac:dyDescent="0.25">
      <c r="A3849" s="5">
        <v>58</v>
      </c>
      <c r="B3849" s="19" t="s">
        <v>543</v>
      </c>
      <c r="C3849" s="40" t="s">
        <v>282</v>
      </c>
      <c r="D3849" s="44" t="s">
        <v>756</v>
      </c>
      <c r="E3849" s="45">
        <v>430000</v>
      </c>
      <c r="F3849" s="3"/>
      <c r="G3849" s="45">
        <v>430000</v>
      </c>
      <c r="I3849" s="21"/>
    </row>
    <row r="3850" spans="1:9" s="1" customFormat="1" ht="15.75" x14ac:dyDescent="0.25">
      <c r="A3850" s="5">
        <v>59</v>
      </c>
      <c r="B3850" s="19" t="s">
        <v>544</v>
      </c>
      <c r="C3850" s="40" t="s">
        <v>283</v>
      </c>
      <c r="D3850" s="44" t="s">
        <v>756</v>
      </c>
      <c r="E3850" s="45">
        <v>430000</v>
      </c>
      <c r="F3850" s="3"/>
      <c r="G3850" s="45">
        <v>430000</v>
      </c>
      <c r="I3850" s="21"/>
    </row>
    <row r="3851" spans="1:9" s="1" customFormat="1" ht="15.75" x14ac:dyDescent="0.25">
      <c r="A3851" s="5">
        <v>60</v>
      </c>
      <c r="B3851" s="19" t="s">
        <v>545</v>
      </c>
      <c r="C3851" s="40" t="s">
        <v>284</v>
      </c>
      <c r="D3851" s="44" t="s">
        <v>756</v>
      </c>
      <c r="E3851" s="45">
        <v>430000</v>
      </c>
      <c r="F3851" s="3"/>
      <c r="G3851" s="45">
        <v>430000</v>
      </c>
      <c r="I3851" s="21"/>
    </row>
    <row r="3852" spans="1:9" s="1" customFormat="1" ht="15.75" x14ac:dyDescent="0.25">
      <c r="A3852" s="5">
        <v>61</v>
      </c>
      <c r="B3852" s="19" t="s">
        <v>546</v>
      </c>
      <c r="C3852" s="40" t="s">
        <v>285</v>
      </c>
      <c r="D3852" s="44" t="s">
        <v>756</v>
      </c>
      <c r="E3852" s="45">
        <v>430000</v>
      </c>
      <c r="F3852" s="3"/>
      <c r="G3852" s="45">
        <v>430000</v>
      </c>
      <c r="I3852" s="21"/>
    </row>
    <row r="3853" spans="1:9" s="1" customFormat="1" ht="15.75" x14ac:dyDescent="0.25">
      <c r="A3853" s="5">
        <v>62</v>
      </c>
      <c r="B3853" s="19" t="s">
        <v>547</v>
      </c>
      <c r="C3853" s="40" t="s">
        <v>286</v>
      </c>
      <c r="D3853" s="44" t="s">
        <v>756</v>
      </c>
      <c r="E3853" s="45">
        <v>430000</v>
      </c>
      <c r="F3853" s="3"/>
      <c r="G3853" s="45">
        <v>430000</v>
      </c>
      <c r="I3853" s="21"/>
    </row>
    <row r="3854" spans="1:9" s="1" customFormat="1" ht="15.75" x14ac:dyDescent="0.25">
      <c r="A3854" s="5">
        <v>63</v>
      </c>
      <c r="B3854" s="19" t="s">
        <v>548</v>
      </c>
      <c r="C3854" s="40" t="s">
        <v>287</v>
      </c>
      <c r="D3854" s="44" t="s">
        <v>756</v>
      </c>
      <c r="E3854" s="45">
        <v>430000</v>
      </c>
      <c r="F3854" s="3"/>
      <c r="G3854" s="45">
        <v>430000</v>
      </c>
      <c r="I3854" s="21"/>
    </row>
    <row r="3855" spans="1:9" s="1" customFormat="1" ht="15.75" x14ac:dyDescent="0.25">
      <c r="A3855" s="5">
        <v>64</v>
      </c>
      <c r="B3855" s="19" t="s">
        <v>549</v>
      </c>
      <c r="C3855" s="40" t="s">
        <v>288</v>
      </c>
      <c r="D3855" s="44" t="s">
        <v>756</v>
      </c>
      <c r="E3855" s="45">
        <v>430000</v>
      </c>
      <c r="F3855" s="3"/>
      <c r="G3855" s="45">
        <v>430000</v>
      </c>
      <c r="I3855" s="21"/>
    </row>
    <row r="3856" spans="1:9" s="1" customFormat="1" ht="15.75" x14ac:dyDescent="0.25">
      <c r="A3856" s="5">
        <v>65</v>
      </c>
      <c r="B3856" s="19" t="s">
        <v>550</v>
      </c>
      <c r="C3856" s="40" t="s">
        <v>289</v>
      </c>
      <c r="D3856" s="44" t="s">
        <v>756</v>
      </c>
      <c r="E3856" s="45">
        <v>430000</v>
      </c>
      <c r="F3856" s="3"/>
      <c r="G3856" s="45">
        <v>430000</v>
      </c>
      <c r="I3856" s="21"/>
    </row>
    <row r="3857" spans="1:9" s="1" customFormat="1" ht="15.75" x14ac:dyDescent="0.25">
      <c r="A3857" s="5">
        <v>66</v>
      </c>
      <c r="B3857" s="19" t="s">
        <v>551</v>
      </c>
      <c r="C3857" s="40" t="s">
        <v>290</v>
      </c>
      <c r="D3857" s="44" t="s">
        <v>756</v>
      </c>
      <c r="E3857" s="45">
        <v>430000</v>
      </c>
      <c r="F3857" s="3"/>
      <c r="G3857" s="45">
        <v>430000</v>
      </c>
      <c r="I3857" s="21"/>
    </row>
    <row r="3858" spans="1:9" s="1" customFormat="1" ht="15.75" x14ac:dyDescent="0.25">
      <c r="A3858" s="5">
        <v>67</v>
      </c>
      <c r="B3858" s="19" t="s">
        <v>552</v>
      </c>
      <c r="C3858" s="40" t="s">
        <v>291</v>
      </c>
      <c r="D3858" s="44" t="s">
        <v>756</v>
      </c>
      <c r="E3858" s="45">
        <v>430000</v>
      </c>
      <c r="F3858" s="3"/>
      <c r="G3858" s="45">
        <v>430000</v>
      </c>
      <c r="I3858" s="21"/>
    </row>
    <row r="3859" spans="1:9" s="1" customFormat="1" ht="15.75" x14ac:dyDescent="0.25">
      <c r="A3859" s="5">
        <v>68</v>
      </c>
      <c r="B3859" s="19" t="s">
        <v>553</v>
      </c>
      <c r="C3859" s="40" t="s">
        <v>292</v>
      </c>
      <c r="D3859" s="44" t="s">
        <v>756</v>
      </c>
      <c r="E3859" s="45">
        <v>430000</v>
      </c>
      <c r="F3859" s="3"/>
      <c r="G3859" s="45">
        <v>430000</v>
      </c>
      <c r="I3859" s="21"/>
    </row>
    <row r="3860" spans="1:9" s="1" customFormat="1" x14ac:dyDescent="0.25">
      <c r="A3860" s="5">
        <v>69</v>
      </c>
      <c r="B3860" s="19" t="s">
        <v>554</v>
      </c>
      <c r="C3860" s="43" t="s">
        <v>293</v>
      </c>
      <c r="D3860" s="44" t="s">
        <v>756</v>
      </c>
      <c r="E3860" s="45">
        <v>430000</v>
      </c>
      <c r="F3860" s="3"/>
      <c r="G3860" s="45">
        <v>430000</v>
      </c>
      <c r="I3860" s="21"/>
    </row>
    <row r="3861" spans="1:9" s="1" customFormat="1" ht="15.75" x14ac:dyDescent="0.25">
      <c r="A3861" s="5">
        <v>70</v>
      </c>
      <c r="B3861" s="19" t="s">
        <v>555</v>
      </c>
      <c r="C3861" s="40" t="s">
        <v>294</v>
      </c>
      <c r="D3861" s="44" t="s">
        <v>756</v>
      </c>
      <c r="E3861" s="45">
        <v>430000</v>
      </c>
      <c r="F3861" s="3"/>
      <c r="G3861" s="45">
        <v>430000</v>
      </c>
      <c r="I3861" s="21"/>
    </row>
    <row r="3862" spans="1:9" s="1" customFormat="1" ht="15.75" x14ac:dyDescent="0.25">
      <c r="A3862" s="5">
        <v>71</v>
      </c>
      <c r="B3862" s="19" t="s">
        <v>556</v>
      </c>
      <c r="C3862" s="40" t="s">
        <v>295</v>
      </c>
      <c r="D3862" s="44" t="s">
        <v>756</v>
      </c>
      <c r="E3862" s="45">
        <v>430000</v>
      </c>
      <c r="F3862" s="3"/>
      <c r="G3862" s="45">
        <v>430000</v>
      </c>
      <c r="I3862" s="21"/>
    </row>
    <row r="3863" spans="1:9" s="1" customFormat="1" ht="15.75" x14ac:dyDescent="0.25">
      <c r="A3863" s="5">
        <v>72</v>
      </c>
      <c r="B3863" s="19" t="s">
        <v>557</v>
      </c>
      <c r="C3863" s="40" t="s">
        <v>296</v>
      </c>
      <c r="D3863" s="44" t="s">
        <v>756</v>
      </c>
      <c r="E3863" s="45">
        <v>430000</v>
      </c>
      <c r="F3863" s="3"/>
      <c r="G3863" s="45">
        <v>430000</v>
      </c>
      <c r="I3863" s="21"/>
    </row>
    <row r="3864" spans="1:9" s="1" customFormat="1" ht="15.75" x14ac:dyDescent="0.25">
      <c r="A3864" s="5">
        <v>73</v>
      </c>
      <c r="B3864" s="19" t="s">
        <v>558</v>
      </c>
      <c r="C3864" s="40" t="s">
        <v>297</v>
      </c>
      <c r="D3864" s="44" t="s">
        <v>756</v>
      </c>
      <c r="E3864" s="45">
        <v>430000</v>
      </c>
      <c r="F3864" s="3"/>
      <c r="G3864" s="45">
        <v>430000</v>
      </c>
      <c r="I3864" s="21"/>
    </row>
    <row r="3865" spans="1:9" s="1" customFormat="1" ht="15.75" x14ac:dyDescent="0.25">
      <c r="A3865" s="5">
        <v>74</v>
      </c>
      <c r="B3865" s="19" t="s">
        <v>559</v>
      </c>
      <c r="C3865" s="40" t="s">
        <v>298</v>
      </c>
      <c r="D3865" s="44" t="s">
        <v>756</v>
      </c>
      <c r="E3865" s="45">
        <v>430000</v>
      </c>
      <c r="F3865" s="3"/>
      <c r="G3865" s="45">
        <v>430000</v>
      </c>
      <c r="I3865" s="21"/>
    </row>
    <row r="3866" spans="1:9" s="1" customFormat="1" ht="15.75" x14ac:dyDescent="0.25">
      <c r="A3866" s="5">
        <v>75</v>
      </c>
      <c r="B3866" s="19" t="s">
        <v>560</v>
      </c>
      <c r="C3866" s="40" t="s">
        <v>299</v>
      </c>
      <c r="D3866" s="44" t="s">
        <v>756</v>
      </c>
      <c r="E3866" s="45">
        <v>430000</v>
      </c>
      <c r="F3866" s="3"/>
      <c r="G3866" s="45">
        <v>430000</v>
      </c>
      <c r="I3866" s="21"/>
    </row>
    <row r="3867" spans="1:9" s="1" customFormat="1" ht="15.75" x14ac:dyDescent="0.25">
      <c r="A3867" s="5">
        <v>76</v>
      </c>
      <c r="B3867" s="19" t="s">
        <v>561</v>
      </c>
      <c r="C3867" s="40" t="s">
        <v>300</v>
      </c>
      <c r="D3867" s="44" t="s">
        <v>756</v>
      </c>
      <c r="E3867" s="45">
        <v>430000</v>
      </c>
      <c r="F3867" s="3"/>
      <c r="G3867" s="45">
        <v>430000</v>
      </c>
      <c r="I3867" s="21"/>
    </row>
    <row r="3868" spans="1:9" s="1" customFormat="1" ht="15.75" x14ac:dyDescent="0.25">
      <c r="A3868" s="5">
        <v>77</v>
      </c>
      <c r="B3868" s="19" t="s">
        <v>562</v>
      </c>
      <c r="C3868" s="40" t="s">
        <v>301</v>
      </c>
      <c r="D3868" s="44" t="s">
        <v>756</v>
      </c>
      <c r="E3868" s="45">
        <v>430000</v>
      </c>
      <c r="F3868" s="3"/>
      <c r="G3868" s="45">
        <v>430000</v>
      </c>
      <c r="I3868" s="21"/>
    </row>
    <row r="3869" spans="1:9" s="1" customFormat="1" ht="15.75" x14ac:dyDescent="0.25">
      <c r="A3869" s="5">
        <v>78</v>
      </c>
      <c r="B3869" s="19" t="s">
        <v>563</v>
      </c>
      <c r="C3869" s="40" t="s">
        <v>302</v>
      </c>
      <c r="D3869" s="44" t="s">
        <v>756</v>
      </c>
      <c r="E3869" s="45">
        <v>430000</v>
      </c>
      <c r="F3869" s="3"/>
      <c r="G3869" s="45">
        <v>430000</v>
      </c>
      <c r="I3869" s="21"/>
    </row>
    <row r="3870" spans="1:9" s="1" customFormat="1" ht="15.75" x14ac:dyDescent="0.25">
      <c r="A3870" s="5">
        <v>79</v>
      </c>
      <c r="B3870" s="19" t="s">
        <v>564</v>
      </c>
      <c r="C3870" s="40" t="s">
        <v>303</v>
      </c>
      <c r="D3870" s="44" t="s">
        <v>756</v>
      </c>
      <c r="E3870" s="45">
        <v>430000</v>
      </c>
      <c r="F3870" s="3"/>
      <c r="G3870" s="45">
        <v>430000</v>
      </c>
      <c r="I3870" s="21"/>
    </row>
    <row r="3871" spans="1:9" s="1" customFormat="1" ht="15.75" x14ac:dyDescent="0.25">
      <c r="A3871" s="5">
        <v>80</v>
      </c>
      <c r="B3871" s="19" t="s">
        <v>565</v>
      </c>
      <c r="C3871" s="40" t="s">
        <v>304</v>
      </c>
      <c r="D3871" s="44" t="s">
        <v>756</v>
      </c>
      <c r="E3871" s="45">
        <v>430000</v>
      </c>
      <c r="F3871" s="3"/>
      <c r="G3871" s="45">
        <v>430000</v>
      </c>
      <c r="I3871" s="21"/>
    </row>
    <row r="3872" spans="1:9" s="1" customFormat="1" ht="15.75" x14ac:dyDescent="0.25">
      <c r="A3872" s="5">
        <v>81</v>
      </c>
      <c r="B3872" s="19" t="s">
        <v>566</v>
      </c>
      <c r="C3872" s="40" t="s">
        <v>305</v>
      </c>
      <c r="D3872" s="44" t="s">
        <v>756</v>
      </c>
      <c r="E3872" s="45">
        <v>430000</v>
      </c>
      <c r="F3872" s="3"/>
      <c r="G3872" s="45">
        <v>430000</v>
      </c>
      <c r="I3872" s="21"/>
    </row>
    <row r="3873" spans="1:9" s="1" customFormat="1" ht="15.75" x14ac:dyDescent="0.25">
      <c r="A3873" s="5">
        <v>82</v>
      </c>
      <c r="B3873" s="19" t="s">
        <v>567</v>
      </c>
      <c r="C3873" s="40" t="s">
        <v>306</v>
      </c>
      <c r="D3873" s="44" t="s">
        <v>756</v>
      </c>
      <c r="E3873" s="45">
        <v>430000</v>
      </c>
      <c r="F3873" s="3"/>
      <c r="G3873" s="45">
        <v>430000</v>
      </c>
      <c r="I3873" s="21"/>
    </row>
    <row r="3874" spans="1:9" s="1" customFormat="1" ht="15.75" x14ac:dyDescent="0.25">
      <c r="A3874" s="5">
        <v>83</v>
      </c>
      <c r="B3874" s="19" t="s">
        <v>568</v>
      </c>
      <c r="C3874" s="40" t="s">
        <v>307</v>
      </c>
      <c r="D3874" s="44" t="s">
        <v>756</v>
      </c>
      <c r="E3874" s="45">
        <v>430000</v>
      </c>
      <c r="F3874" s="3"/>
      <c r="G3874" s="45">
        <v>430000</v>
      </c>
      <c r="I3874" s="21"/>
    </row>
    <row r="3875" spans="1:9" s="1" customFormat="1" ht="15.75" x14ac:dyDescent="0.25">
      <c r="A3875" s="5">
        <v>84</v>
      </c>
      <c r="B3875" s="19" t="s">
        <v>569</v>
      </c>
      <c r="C3875" s="40" t="s">
        <v>308</v>
      </c>
      <c r="D3875" s="44" t="s">
        <v>756</v>
      </c>
      <c r="E3875" s="45">
        <v>430000</v>
      </c>
      <c r="F3875" s="3"/>
      <c r="G3875" s="45">
        <v>430000</v>
      </c>
      <c r="I3875" s="21"/>
    </row>
    <row r="3876" spans="1:9" s="1" customFormat="1" ht="15.75" x14ac:dyDescent="0.25">
      <c r="A3876" s="5">
        <v>85</v>
      </c>
      <c r="B3876" s="19" t="s">
        <v>570</v>
      </c>
      <c r="C3876" s="40" t="s">
        <v>309</v>
      </c>
      <c r="D3876" s="44" t="s">
        <v>756</v>
      </c>
      <c r="E3876" s="45">
        <v>430000</v>
      </c>
      <c r="F3876" s="3"/>
      <c r="G3876" s="45">
        <v>430000</v>
      </c>
      <c r="I3876" s="21"/>
    </row>
    <row r="3877" spans="1:9" s="1" customFormat="1" ht="15.75" x14ac:dyDescent="0.25">
      <c r="A3877" s="5">
        <v>86</v>
      </c>
      <c r="B3877" s="19" t="s">
        <v>571</v>
      </c>
      <c r="C3877" s="40" t="s">
        <v>310</v>
      </c>
      <c r="D3877" s="44" t="s">
        <v>756</v>
      </c>
      <c r="E3877" s="45">
        <v>430000</v>
      </c>
      <c r="F3877" s="3"/>
      <c r="G3877" s="45">
        <v>430000</v>
      </c>
      <c r="I3877" s="21"/>
    </row>
    <row r="3878" spans="1:9" s="1" customFormat="1" ht="15.75" x14ac:dyDescent="0.25">
      <c r="A3878" s="5">
        <v>87</v>
      </c>
      <c r="B3878" s="19" t="s">
        <v>572</v>
      </c>
      <c r="C3878" s="40" t="s">
        <v>311</v>
      </c>
      <c r="D3878" s="44" t="s">
        <v>756</v>
      </c>
      <c r="E3878" s="45">
        <v>430000</v>
      </c>
      <c r="F3878" s="3"/>
      <c r="G3878" s="45">
        <v>430000</v>
      </c>
      <c r="I3878" s="21"/>
    </row>
    <row r="3879" spans="1:9" s="1" customFormat="1" ht="15.75" x14ac:dyDescent="0.25">
      <c r="A3879" s="5">
        <v>88</v>
      </c>
      <c r="B3879" s="19" t="s">
        <v>573</v>
      </c>
      <c r="C3879" s="40" t="s">
        <v>312</v>
      </c>
      <c r="D3879" s="44" t="s">
        <v>756</v>
      </c>
      <c r="E3879" s="45">
        <v>430000</v>
      </c>
      <c r="F3879" s="3"/>
      <c r="G3879" s="45">
        <v>430000</v>
      </c>
      <c r="I3879" s="21"/>
    </row>
    <row r="3880" spans="1:9" s="1" customFormat="1" ht="15.75" x14ac:dyDescent="0.25">
      <c r="A3880" s="5">
        <v>89</v>
      </c>
      <c r="B3880" s="19" t="s">
        <v>574</v>
      </c>
      <c r="C3880" s="40" t="s">
        <v>313</v>
      </c>
      <c r="D3880" s="44" t="s">
        <v>756</v>
      </c>
      <c r="E3880" s="45">
        <v>430000</v>
      </c>
      <c r="F3880" s="3"/>
      <c r="G3880" s="45">
        <v>430000</v>
      </c>
      <c r="I3880" s="21"/>
    </row>
    <row r="3881" spans="1:9" s="1" customFormat="1" ht="15.75" x14ac:dyDescent="0.25">
      <c r="A3881" s="5">
        <v>90</v>
      </c>
      <c r="B3881" s="19" t="s">
        <v>575</v>
      </c>
      <c r="C3881" s="40" t="s">
        <v>314</v>
      </c>
      <c r="D3881" s="44" t="s">
        <v>756</v>
      </c>
      <c r="E3881" s="45">
        <v>430000</v>
      </c>
      <c r="F3881" s="3"/>
      <c r="G3881" s="45">
        <v>430000</v>
      </c>
      <c r="I3881" s="21"/>
    </row>
    <row r="3882" spans="1:9" s="1" customFormat="1" ht="15.75" x14ac:dyDescent="0.25">
      <c r="A3882" s="5">
        <v>91</v>
      </c>
      <c r="B3882" s="19" t="s">
        <v>576</v>
      </c>
      <c r="C3882" s="40" t="s">
        <v>315</v>
      </c>
      <c r="D3882" s="44" t="s">
        <v>756</v>
      </c>
      <c r="E3882" s="45">
        <v>430000</v>
      </c>
      <c r="F3882" s="3"/>
      <c r="G3882" s="45">
        <v>430000</v>
      </c>
      <c r="I3882" s="21"/>
    </row>
    <row r="3883" spans="1:9" s="1" customFormat="1" ht="15.75" x14ac:dyDescent="0.25">
      <c r="A3883" s="5">
        <v>92</v>
      </c>
      <c r="B3883" s="19" t="s">
        <v>577</v>
      </c>
      <c r="C3883" s="40" t="s">
        <v>316</v>
      </c>
      <c r="D3883" s="44" t="s">
        <v>100</v>
      </c>
      <c r="E3883" s="45">
        <v>430000</v>
      </c>
      <c r="F3883" s="3"/>
      <c r="G3883" s="12"/>
      <c r="I3883" s="45">
        <v>430000</v>
      </c>
    </row>
    <row r="3884" spans="1:9" s="1" customFormat="1" ht="15.75" x14ac:dyDescent="0.25">
      <c r="A3884" s="5">
        <v>93</v>
      </c>
      <c r="B3884" s="19" t="s">
        <v>578</v>
      </c>
      <c r="C3884" s="40" t="s">
        <v>317</v>
      </c>
      <c r="D3884" s="44" t="s">
        <v>100</v>
      </c>
      <c r="E3884" s="45">
        <v>430000</v>
      </c>
      <c r="F3884" s="3"/>
      <c r="G3884" s="12"/>
      <c r="I3884" s="45">
        <v>430000</v>
      </c>
    </row>
    <row r="3885" spans="1:9" s="1" customFormat="1" ht="15.75" x14ac:dyDescent="0.25">
      <c r="A3885" s="5">
        <v>94</v>
      </c>
      <c r="B3885" s="19" t="s">
        <v>579</v>
      </c>
      <c r="C3885" s="40" t="s">
        <v>318</v>
      </c>
      <c r="D3885" s="44" t="s">
        <v>100</v>
      </c>
      <c r="E3885" s="45">
        <v>430000</v>
      </c>
      <c r="F3885" s="3"/>
      <c r="G3885" s="12"/>
      <c r="I3885" s="45">
        <v>430000</v>
      </c>
    </row>
    <row r="3886" spans="1:9" s="1" customFormat="1" ht="15.75" x14ac:dyDescent="0.25">
      <c r="A3886" s="5">
        <v>95</v>
      </c>
      <c r="B3886" s="19" t="s">
        <v>580</v>
      </c>
      <c r="C3886" s="40" t="s">
        <v>319</v>
      </c>
      <c r="D3886" s="44" t="s">
        <v>100</v>
      </c>
      <c r="E3886" s="45">
        <v>430000</v>
      </c>
      <c r="F3886" s="3"/>
      <c r="G3886" s="12"/>
      <c r="I3886" s="45">
        <v>430000</v>
      </c>
    </row>
    <row r="3887" spans="1:9" s="1" customFormat="1" ht="15.75" x14ac:dyDescent="0.25">
      <c r="A3887" s="5">
        <v>96</v>
      </c>
      <c r="B3887" s="19" t="s">
        <v>581</v>
      </c>
      <c r="C3887" s="40" t="s">
        <v>320</v>
      </c>
      <c r="D3887" s="44" t="s">
        <v>100</v>
      </c>
      <c r="E3887" s="45">
        <v>430000</v>
      </c>
      <c r="F3887" s="3"/>
      <c r="G3887" s="12"/>
      <c r="I3887" s="45">
        <v>430000</v>
      </c>
    </row>
    <row r="3888" spans="1:9" s="1" customFormat="1" ht="15.75" x14ac:dyDescent="0.25">
      <c r="A3888" s="5">
        <v>97</v>
      </c>
      <c r="B3888" s="19" t="s">
        <v>582</v>
      </c>
      <c r="C3888" s="40" t="s">
        <v>321</v>
      </c>
      <c r="D3888" s="44" t="s">
        <v>100</v>
      </c>
      <c r="E3888" s="45">
        <v>430000</v>
      </c>
      <c r="F3888" s="3"/>
      <c r="G3888" s="12"/>
      <c r="I3888" s="45">
        <v>430000</v>
      </c>
    </row>
    <row r="3889" spans="1:9" s="1" customFormat="1" ht="15.75" x14ac:dyDescent="0.25">
      <c r="A3889" s="5">
        <v>98</v>
      </c>
      <c r="B3889" s="19" t="s">
        <v>583</v>
      </c>
      <c r="C3889" s="40" t="s">
        <v>322</v>
      </c>
      <c r="D3889" s="44" t="s">
        <v>99</v>
      </c>
      <c r="E3889" s="45">
        <v>400000</v>
      </c>
      <c r="F3889" s="3"/>
      <c r="G3889" s="12"/>
      <c r="I3889" s="45">
        <v>400000</v>
      </c>
    </row>
    <row r="3890" spans="1:9" s="1" customFormat="1" ht="15.75" x14ac:dyDescent="0.25">
      <c r="A3890" s="5">
        <v>99</v>
      </c>
      <c r="B3890" s="19" t="s">
        <v>584</v>
      </c>
      <c r="C3890" s="40" t="s">
        <v>323</v>
      </c>
      <c r="D3890" s="44" t="s">
        <v>100</v>
      </c>
      <c r="E3890" s="45">
        <v>430000</v>
      </c>
      <c r="F3890" s="3"/>
      <c r="G3890" s="12"/>
      <c r="I3890" s="45">
        <v>430000</v>
      </c>
    </row>
    <row r="3891" spans="1:9" s="1" customFormat="1" ht="15.75" x14ac:dyDescent="0.25">
      <c r="A3891" s="5">
        <v>100</v>
      </c>
      <c r="B3891" s="19" t="s">
        <v>585</v>
      </c>
      <c r="C3891" s="40" t="s">
        <v>324</v>
      </c>
      <c r="D3891" s="44" t="s">
        <v>100</v>
      </c>
      <c r="E3891" s="45">
        <v>430000</v>
      </c>
      <c r="F3891" s="3"/>
      <c r="G3891" s="12"/>
      <c r="I3891" s="45">
        <v>430000</v>
      </c>
    </row>
    <row r="3892" spans="1:9" s="1" customFormat="1" ht="15.75" x14ac:dyDescent="0.25">
      <c r="A3892" s="5">
        <v>101</v>
      </c>
      <c r="B3892" s="19" t="s">
        <v>586</v>
      </c>
      <c r="C3892" s="40" t="s">
        <v>325</v>
      </c>
      <c r="D3892" s="44" t="s">
        <v>100</v>
      </c>
      <c r="E3892" s="45">
        <v>430000</v>
      </c>
      <c r="F3892" s="3"/>
      <c r="G3892" s="12"/>
      <c r="I3892" s="45">
        <v>430000</v>
      </c>
    </row>
    <row r="3893" spans="1:9" s="1" customFormat="1" ht="15.75" x14ac:dyDescent="0.25">
      <c r="A3893" s="5">
        <v>102</v>
      </c>
      <c r="B3893" s="19" t="s">
        <v>587</v>
      </c>
      <c r="C3893" s="40" t="s">
        <v>326</v>
      </c>
      <c r="D3893" s="44" t="s">
        <v>100</v>
      </c>
      <c r="E3893" s="45">
        <v>430000</v>
      </c>
      <c r="F3893" s="3"/>
      <c r="G3893" s="12"/>
      <c r="I3893" s="45">
        <v>430000</v>
      </c>
    </row>
    <row r="3894" spans="1:9" s="1" customFormat="1" ht="15.75" x14ac:dyDescent="0.25">
      <c r="A3894" s="5">
        <v>103</v>
      </c>
      <c r="B3894" s="19" t="s">
        <v>588</v>
      </c>
      <c r="C3894" s="40" t="s">
        <v>327</v>
      </c>
      <c r="D3894" s="44" t="s">
        <v>100</v>
      </c>
      <c r="E3894" s="45">
        <v>430000</v>
      </c>
      <c r="F3894" s="3"/>
      <c r="G3894" s="12"/>
      <c r="I3894" s="45">
        <v>430000</v>
      </c>
    </row>
    <row r="3895" spans="1:9" s="1" customFormat="1" ht="15.75" x14ac:dyDescent="0.25">
      <c r="A3895" s="5">
        <v>104</v>
      </c>
      <c r="B3895" s="19" t="s">
        <v>589</v>
      </c>
      <c r="C3895" s="40" t="s">
        <v>328</v>
      </c>
      <c r="D3895" s="44" t="s">
        <v>100</v>
      </c>
      <c r="E3895" s="45">
        <v>430000</v>
      </c>
      <c r="F3895" s="3"/>
      <c r="G3895" s="12"/>
      <c r="I3895" s="45">
        <v>430000</v>
      </c>
    </row>
    <row r="3896" spans="1:9" s="1" customFormat="1" ht="15.75" x14ac:dyDescent="0.25">
      <c r="A3896" s="5">
        <v>105</v>
      </c>
      <c r="B3896" s="19" t="s">
        <v>590</v>
      </c>
      <c r="C3896" s="40" t="s">
        <v>329</v>
      </c>
      <c r="D3896" s="44" t="s">
        <v>100</v>
      </c>
      <c r="E3896" s="45">
        <v>430000</v>
      </c>
      <c r="F3896" s="3"/>
      <c r="G3896" s="12"/>
      <c r="I3896" s="45">
        <v>430000</v>
      </c>
    </row>
    <row r="3897" spans="1:9" s="1" customFormat="1" ht="15.75" x14ac:dyDescent="0.25">
      <c r="A3897" s="5">
        <v>106</v>
      </c>
      <c r="B3897" s="19" t="s">
        <v>591</v>
      </c>
      <c r="C3897" s="40" t="s">
        <v>330</v>
      </c>
      <c r="D3897" s="44" t="s">
        <v>100</v>
      </c>
      <c r="E3897" s="45">
        <v>430000</v>
      </c>
      <c r="F3897" s="3"/>
      <c r="G3897" s="12"/>
      <c r="I3897" s="45">
        <v>430000</v>
      </c>
    </row>
    <row r="3898" spans="1:9" s="1" customFormat="1" ht="15.75" x14ac:dyDescent="0.25">
      <c r="A3898" s="5">
        <v>107</v>
      </c>
      <c r="B3898" s="19" t="s">
        <v>592</v>
      </c>
      <c r="C3898" s="40" t="s">
        <v>331</v>
      </c>
      <c r="D3898" s="44" t="s">
        <v>100</v>
      </c>
      <c r="E3898" s="45">
        <v>430000</v>
      </c>
      <c r="F3898" s="3"/>
      <c r="G3898" s="12"/>
      <c r="I3898" s="45">
        <v>430000</v>
      </c>
    </row>
    <row r="3899" spans="1:9" s="1" customFormat="1" ht="15.75" x14ac:dyDescent="0.25">
      <c r="A3899" s="5">
        <v>108</v>
      </c>
      <c r="B3899" s="19" t="s">
        <v>593</v>
      </c>
      <c r="C3899" s="40" t="s">
        <v>332</v>
      </c>
      <c r="D3899" s="44" t="s">
        <v>100</v>
      </c>
      <c r="E3899" s="45">
        <v>430000</v>
      </c>
      <c r="F3899" s="3"/>
      <c r="G3899" s="12"/>
      <c r="I3899" s="45">
        <v>430000</v>
      </c>
    </row>
    <row r="3900" spans="1:9" s="1" customFormat="1" ht="15.75" x14ac:dyDescent="0.25">
      <c r="A3900" s="5">
        <v>109</v>
      </c>
      <c r="B3900" s="19" t="s">
        <v>594</v>
      </c>
      <c r="C3900" s="40" t="s">
        <v>333</v>
      </c>
      <c r="D3900" s="44" t="s">
        <v>100</v>
      </c>
      <c r="E3900" s="45">
        <v>430000</v>
      </c>
      <c r="F3900" s="3"/>
      <c r="G3900" s="12"/>
      <c r="I3900" s="45">
        <v>430000</v>
      </c>
    </row>
    <row r="3901" spans="1:9" s="1" customFormat="1" ht="15.75" x14ac:dyDescent="0.25">
      <c r="A3901" s="5">
        <v>110</v>
      </c>
      <c r="B3901" s="19" t="s">
        <v>595</v>
      </c>
      <c r="C3901" s="40" t="s">
        <v>334</v>
      </c>
      <c r="D3901" s="44" t="s">
        <v>100</v>
      </c>
      <c r="E3901" s="45">
        <v>430000</v>
      </c>
      <c r="F3901" s="3"/>
      <c r="G3901" s="12"/>
      <c r="I3901" s="45">
        <v>430000</v>
      </c>
    </row>
    <row r="3902" spans="1:9" s="1" customFormat="1" ht="15.75" x14ac:dyDescent="0.25">
      <c r="A3902" s="5">
        <v>111</v>
      </c>
      <c r="B3902" s="19" t="s">
        <v>596</v>
      </c>
      <c r="C3902" s="40" t="s">
        <v>335</v>
      </c>
      <c r="D3902" s="44" t="s">
        <v>100</v>
      </c>
      <c r="E3902" s="45">
        <v>430000</v>
      </c>
      <c r="F3902" s="3"/>
      <c r="G3902" s="12"/>
      <c r="I3902" s="45">
        <v>430000</v>
      </c>
    </row>
    <row r="3903" spans="1:9" s="1" customFormat="1" x14ac:dyDescent="0.25">
      <c r="A3903" s="5">
        <v>112</v>
      </c>
      <c r="B3903" s="19" t="s">
        <v>597</v>
      </c>
      <c r="C3903" s="41" t="s">
        <v>336</v>
      </c>
      <c r="D3903" s="44" t="s">
        <v>100</v>
      </c>
      <c r="E3903" s="45">
        <v>430000</v>
      </c>
      <c r="F3903" s="3"/>
      <c r="G3903" s="12"/>
      <c r="I3903" s="45">
        <v>430000</v>
      </c>
    </row>
    <row r="3904" spans="1:9" s="1" customFormat="1" ht="15.75" x14ac:dyDescent="0.25">
      <c r="A3904" s="5">
        <v>113</v>
      </c>
      <c r="B3904" s="19" t="s">
        <v>598</v>
      </c>
      <c r="C3904" s="40" t="s">
        <v>337</v>
      </c>
      <c r="D3904" s="44" t="s">
        <v>100</v>
      </c>
      <c r="E3904" s="45">
        <v>430000</v>
      </c>
      <c r="F3904" s="3"/>
      <c r="G3904" s="12"/>
      <c r="I3904" s="45">
        <v>430000</v>
      </c>
    </row>
    <row r="3905" spans="1:9" s="1" customFormat="1" ht="15.75" x14ac:dyDescent="0.25">
      <c r="A3905" s="5">
        <v>114</v>
      </c>
      <c r="B3905" s="19" t="s">
        <v>599</v>
      </c>
      <c r="C3905" s="40" t="s">
        <v>338</v>
      </c>
      <c r="D3905" s="44" t="s">
        <v>100</v>
      </c>
      <c r="E3905" s="45">
        <v>430000</v>
      </c>
      <c r="F3905" s="3"/>
      <c r="G3905" s="12"/>
      <c r="I3905" s="45">
        <v>430000</v>
      </c>
    </row>
    <row r="3906" spans="1:9" s="1" customFormat="1" ht="15.75" x14ac:dyDescent="0.25">
      <c r="A3906" s="5">
        <v>115</v>
      </c>
      <c r="B3906" s="19" t="s">
        <v>600</v>
      </c>
      <c r="C3906" s="40" t="s">
        <v>339</v>
      </c>
      <c r="D3906" s="44" t="s">
        <v>100</v>
      </c>
      <c r="E3906" s="45">
        <v>430000</v>
      </c>
      <c r="F3906" s="3"/>
      <c r="G3906" s="12"/>
      <c r="I3906" s="45">
        <v>430000</v>
      </c>
    </row>
    <row r="3907" spans="1:9" s="1" customFormat="1" ht="15.75" x14ac:dyDescent="0.25">
      <c r="A3907" s="5">
        <v>116</v>
      </c>
      <c r="B3907" s="19" t="s">
        <v>601</v>
      </c>
      <c r="C3907" s="40" t="s">
        <v>340</v>
      </c>
      <c r="D3907" s="44" t="s">
        <v>100</v>
      </c>
      <c r="E3907" s="45">
        <v>430000</v>
      </c>
      <c r="F3907" s="3"/>
      <c r="G3907" s="12"/>
      <c r="I3907" s="45">
        <v>430000</v>
      </c>
    </row>
    <row r="3908" spans="1:9" s="1" customFormat="1" ht="15.75" x14ac:dyDescent="0.25">
      <c r="A3908" s="5">
        <v>117</v>
      </c>
      <c r="B3908" s="19" t="s">
        <v>602</v>
      </c>
      <c r="C3908" s="40" t="s">
        <v>341</v>
      </c>
      <c r="D3908" s="44" t="s">
        <v>100</v>
      </c>
      <c r="E3908" s="45">
        <v>430000</v>
      </c>
      <c r="F3908" s="3"/>
      <c r="G3908" s="12"/>
      <c r="I3908" s="45">
        <v>430000</v>
      </c>
    </row>
    <row r="3909" spans="1:9" s="1" customFormat="1" ht="15.75" x14ac:dyDescent="0.25">
      <c r="A3909" s="5">
        <v>118</v>
      </c>
      <c r="B3909" s="19" t="s">
        <v>603</v>
      </c>
      <c r="C3909" s="40" t="s">
        <v>342</v>
      </c>
      <c r="D3909" s="44" t="s">
        <v>100</v>
      </c>
      <c r="E3909" s="45">
        <v>430000</v>
      </c>
      <c r="F3909" s="3"/>
      <c r="G3909" s="12"/>
      <c r="I3909" s="45">
        <v>430000</v>
      </c>
    </row>
    <row r="3910" spans="1:9" s="1" customFormat="1" ht="15.75" x14ac:dyDescent="0.25">
      <c r="A3910" s="5">
        <v>119</v>
      </c>
      <c r="B3910" s="19" t="s">
        <v>604</v>
      </c>
      <c r="C3910" s="40" t="s">
        <v>343</v>
      </c>
      <c r="D3910" s="44" t="s">
        <v>100</v>
      </c>
      <c r="E3910" s="45">
        <v>430000</v>
      </c>
      <c r="F3910" s="3"/>
      <c r="G3910" s="12"/>
      <c r="I3910" s="45">
        <v>430000</v>
      </c>
    </row>
    <row r="3911" spans="1:9" s="1" customFormat="1" ht="15.75" x14ac:dyDescent="0.25">
      <c r="A3911" s="5">
        <v>120</v>
      </c>
      <c r="B3911" s="19" t="s">
        <v>605</v>
      </c>
      <c r="C3911" s="40" t="s">
        <v>344</v>
      </c>
      <c r="D3911" s="44" t="s">
        <v>99</v>
      </c>
      <c r="E3911" s="45">
        <v>400000</v>
      </c>
      <c r="F3911" s="3"/>
      <c r="G3911" s="12"/>
      <c r="I3911" s="45">
        <v>400000</v>
      </c>
    </row>
    <row r="3912" spans="1:9" s="1" customFormat="1" ht="15.75" x14ac:dyDescent="0.25">
      <c r="A3912" s="5">
        <v>121</v>
      </c>
      <c r="B3912" s="19" t="s">
        <v>606</v>
      </c>
      <c r="C3912" s="40" t="s">
        <v>325</v>
      </c>
      <c r="D3912" s="44" t="s">
        <v>218</v>
      </c>
      <c r="E3912" s="45">
        <v>10500000</v>
      </c>
      <c r="F3912" s="3" t="s">
        <v>770</v>
      </c>
      <c r="G3912" s="12"/>
      <c r="I3912" s="45">
        <v>10500000</v>
      </c>
    </row>
    <row r="3913" spans="1:9" s="1" customFormat="1" ht="15.75" x14ac:dyDescent="0.25">
      <c r="A3913" s="5">
        <v>122</v>
      </c>
      <c r="B3913" s="19" t="s">
        <v>607</v>
      </c>
      <c r="C3913" s="40" t="s">
        <v>345</v>
      </c>
      <c r="D3913" s="44" t="s">
        <v>751</v>
      </c>
      <c r="E3913" s="45">
        <v>370000</v>
      </c>
      <c r="F3913" s="3"/>
      <c r="G3913" s="12"/>
      <c r="I3913" s="45">
        <v>370000</v>
      </c>
    </row>
    <row r="3914" spans="1:9" s="1" customFormat="1" ht="15.75" x14ac:dyDescent="0.25">
      <c r="A3914" s="5">
        <v>123</v>
      </c>
      <c r="B3914" s="19" t="s">
        <v>608</v>
      </c>
      <c r="C3914" s="40" t="s">
        <v>346</v>
      </c>
      <c r="D3914" s="44" t="s">
        <v>100</v>
      </c>
      <c r="E3914" s="45">
        <v>430000</v>
      </c>
      <c r="F3914" s="3"/>
      <c r="G3914" s="12"/>
      <c r="I3914" s="45">
        <v>430000</v>
      </c>
    </row>
    <row r="3915" spans="1:9" s="1" customFormat="1" ht="15.75" x14ac:dyDescent="0.25">
      <c r="A3915" s="5">
        <v>124</v>
      </c>
      <c r="B3915" s="19" t="s">
        <v>609</v>
      </c>
      <c r="C3915" s="40" t="s">
        <v>347</v>
      </c>
      <c r="D3915" s="44" t="s">
        <v>100</v>
      </c>
      <c r="E3915" s="45">
        <v>430000</v>
      </c>
      <c r="F3915" s="3"/>
      <c r="G3915" s="12"/>
      <c r="I3915" s="45">
        <v>430000</v>
      </c>
    </row>
    <row r="3916" spans="1:9" s="1" customFormat="1" ht="15.75" x14ac:dyDescent="0.25">
      <c r="A3916" s="5">
        <v>125</v>
      </c>
      <c r="B3916" s="19" t="s">
        <v>610</v>
      </c>
      <c r="C3916" s="40" t="s">
        <v>348</v>
      </c>
      <c r="D3916" s="44" t="s">
        <v>100</v>
      </c>
      <c r="E3916" s="45">
        <v>430000</v>
      </c>
      <c r="F3916" s="3"/>
      <c r="G3916" s="12"/>
      <c r="I3916" s="45">
        <v>430000</v>
      </c>
    </row>
    <row r="3917" spans="1:9" s="1" customFormat="1" ht="15.75" x14ac:dyDescent="0.25">
      <c r="A3917" s="5">
        <v>126</v>
      </c>
      <c r="B3917" s="19" t="s">
        <v>611</v>
      </c>
      <c r="C3917" s="40" t="s">
        <v>349</v>
      </c>
      <c r="D3917" s="44" t="s">
        <v>100</v>
      </c>
      <c r="E3917" s="45">
        <v>430000</v>
      </c>
      <c r="F3917" s="3"/>
      <c r="G3917" s="12"/>
      <c r="I3917" s="45">
        <v>430000</v>
      </c>
    </row>
    <row r="3918" spans="1:9" s="1" customFormat="1" ht="15.75" x14ac:dyDescent="0.25">
      <c r="A3918" s="5">
        <v>127</v>
      </c>
      <c r="B3918" s="19" t="s">
        <v>612</v>
      </c>
      <c r="C3918" s="40" t="s">
        <v>350</v>
      </c>
      <c r="D3918" s="44" t="s">
        <v>99</v>
      </c>
      <c r="E3918" s="45">
        <v>400000</v>
      </c>
      <c r="F3918" s="3"/>
      <c r="G3918" s="12"/>
      <c r="I3918" s="45">
        <v>400000</v>
      </c>
    </row>
    <row r="3919" spans="1:9" s="1" customFormat="1" ht="15.75" x14ac:dyDescent="0.25">
      <c r="A3919" s="5">
        <v>128</v>
      </c>
      <c r="B3919" s="19" t="s">
        <v>613</v>
      </c>
      <c r="C3919" s="40" t="s">
        <v>351</v>
      </c>
      <c r="D3919" s="44" t="s">
        <v>99</v>
      </c>
      <c r="E3919" s="45">
        <v>400000</v>
      </c>
      <c r="F3919" s="3"/>
      <c r="G3919" s="12"/>
      <c r="I3919" s="45">
        <v>400000</v>
      </c>
    </row>
    <row r="3920" spans="1:9" s="1" customFormat="1" ht="15.75" x14ac:dyDescent="0.25">
      <c r="A3920" s="5">
        <v>129</v>
      </c>
      <c r="B3920" s="19" t="s">
        <v>614</v>
      </c>
      <c r="C3920" s="40" t="s">
        <v>352</v>
      </c>
      <c r="D3920" s="44" t="s">
        <v>99</v>
      </c>
      <c r="E3920" s="45">
        <v>400000</v>
      </c>
      <c r="F3920" s="3"/>
      <c r="G3920" s="12"/>
      <c r="I3920" s="45">
        <v>400000</v>
      </c>
    </row>
    <row r="3921" spans="1:9" s="1" customFormat="1" ht="15.75" x14ac:dyDescent="0.25">
      <c r="A3921" s="5">
        <v>130</v>
      </c>
      <c r="B3921" s="19" t="s">
        <v>615</v>
      </c>
      <c r="C3921" s="40" t="s">
        <v>353</v>
      </c>
      <c r="D3921" s="44" t="s">
        <v>100</v>
      </c>
      <c r="E3921" s="45">
        <v>430000</v>
      </c>
      <c r="F3921" s="3"/>
      <c r="G3921" s="12"/>
      <c r="I3921" s="45">
        <v>430000</v>
      </c>
    </row>
    <row r="3922" spans="1:9" s="1" customFormat="1" ht="15.75" x14ac:dyDescent="0.25">
      <c r="A3922" s="5">
        <v>131</v>
      </c>
      <c r="B3922" s="19" t="s">
        <v>616</v>
      </c>
      <c r="C3922" s="40" t="s">
        <v>354</v>
      </c>
      <c r="D3922" s="44" t="s">
        <v>100</v>
      </c>
      <c r="E3922" s="45">
        <v>430000</v>
      </c>
      <c r="F3922" s="3"/>
      <c r="G3922" s="12"/>
      <c r="I3922" s="45">
        <v>430000</v>
      </c>
    </row>
    <row r="3923" spans="1:9" s="1" customFormat="1" x14ac:dyDescent="0.25">
      <c r="A3923" s="5">
        <v>132</v>
      </c>
      <c r="B3923" s="19" t="s">
        <v>617</v>
      </c>
      <c r="C3923" s="41" t="s">
        <v>355</v>
      </c>
      <c r="D3923" s="44" t="s">
        <v>100</v>
      </c>
      <c r="E3923" s="45">
        <v>430000</v>
      </c>
      <c r="F3923" s="3"/>
      <c r="G3923" s="12"/>
      <c r="I3923" s="45">
        <v>430000</v>
      </c>
    </row>
    <row r="3924" spans="1:9" s="1" customFormat="1" ht="15.75" x14ac:dyDescent="0.25">
      <c r="A3924" s="5">
        <v>133</v>
      </c>
      <c r="B3924" s="19" t="s">
        <v>618</v>
      </c>
      <c r="C3924" s="40" t="s">
        <v>356</v>
      </c>
      <c r="D3924" s="44" t="s">
        <v>100</v>
      </c>
      <c r="E3924" s="45">
        <v>430000</v>
      </c>
      <c r="F3924" s="3"/>
      <c r="G3924" s="12"/>
      <c r="I3924" s="45">
        <v>430000</v>
      </c>
    </row>
    <row r="3925" spans="1:9" s="1" customFormat="1" ht="15.75" x14ac:dyDescent="0.25">
      <c r="A3925" s="5">
        <v>134</v>
      </c>
      <c r="B3925" s="19" t="s">
        <v>619</v>
      </c>
      <c r="C3925" s="40" t="s">
        <v>357</v>
      </c>
      <c r="D3925" s="44" t="s">
        <v>100</v>
      </c>
      <c r="E3925" s="45">
        <v>430000</v>
      </c>
      <c r="F3925" s="3"/>
      <c r="G3925" s="12"/>
      <c r="I3925" s="45">
        <v>430000</v>
      </c>
    </row>
    <row r="3926" spans="1:9" s="1" customFormat="1" ht="15.75" x14ac:dyDescent="0.25">
      <c r="A3926" s="5">
        <v>135</v>
      </c>
      <c r="B3926" s="19" t="s">
        <v>620</v>
      </c>
      <c r="C3926" s="40" t="s">
        <v>201</v>
      </c>
      <c r="D3926" s="44" t="s">
        <v>100</v>
      </c>
      <c r="E3926" s="45">
        <v>430000</v>
      </c>
      <c r="F3926" s="3"/>
      <c r="G3926" s="12"/>
      <c r="I3926" s="45">
        <v>430000</v>
      </c>
    </row>
    <row r="3927" spans="1:9" s="1" customFormat="1" ht="15.75" x14ac:dyDescent="0.25">
      <c r="A3927" s="5">
        <v>136</v>
      </c>
      <c r="B3927" s="19" t="s">
        <v>621</v>
      </c>
      <c r="C3927" s="40" t="s">
        <v>358</v>
      </c>
      <c r="D3927" s="44" t="s">
        <v>100</v>
      </c>
      <c r="E3927" s="45">
        <v>430000</v>
      </c>
      <c r="F3927" s="3"/>
      <c r="G3927" s="12"/>
      <c r="I3927" s="45">
        <v>430000</v>
      </c>
    </row>
    <row r="3928" spans="1:9" s="1" customFormat="1" ht="15.75" x14ac:dyDescent="0.25">
      <c r="A3928" s="5">
        <v>137</v>
      </c>
      <c r="B3928" s="19" t="s">
        <v>622</v>
      </c>
      <c r="C3928" s="40" t="s">
        <v>359</v>
      </c>
      <c r="D3928" s="44" t="s">
        <v>751</v>
      </c>
      <c r="E3928" s="45">
        <v>370000</v>
      </c>
      <c r="F3928" s="3"/>
      <c r="G3928" s="12"/>
      <c r="I3928" s="45">
        <v>370000</v>
      </c>
    </row>
    <row r="3929" spans="1:9" s="1" customFormat="1" ht="15.75" x14ac:dyDescent="0.25">
      <c r="A3929" s="5">
        <v>138</v>
      </c>
      <c r="B3929" s="19" t="s">
        <v>623</v>
      </c>
      <c r="C3929" s="40" t="s">
        <v>360</v>
      </c>
      <c r="D3929" s="44" t="s">
        <v>100</v>
      </c>
      <c r="E3929" s="45">
        <v>430000</v>
      </c>
      <c r="F3929" s="3"/>
      <c r="G3929" s="12"/>
      <c r="I3929" s="45">
        <v>430000</v>
      </c>
    </row>
    <row r="3930" spans="1:9" s="1" customFormat="1" ht="15.75" x14ac:dyDescent="0.25">
      <c r="A3930" s="5">
        <v>139</v>
      </c>
      <c r="B3930" s="19" t="s">
        <v>624</v>
      </c>
      <c r="C3930" s="40" t="s">
        <v>361</v>
      </c>
      <c r="D3930" s="44" t="s">
        <v>100</v>
      </c>
      <c r="E3930" s="45">
        <v>430000</v>
      </c>
      <c r="F3930" s="3"/>
      <c r="G3930" s="12"/>
      <c r="I3930" s="45">
        <v>430000</v>
      </c>
    </row>
    <row r="3931" spans="1:9" s="1" customFormat="1" ht="15.75" x14ac:dyDescent="0.25">
      <c r="A3931" s="5">
        <v>140</v>
      </c>
      <c r="B3931" s="19" t="s">
        <v>625</v>
      </c>
      <c r="C3931" s="40" t="s">
        <v>362</v>
      </c>
      <c r="D3931" s="44" t="s">
        <v>757</v>
      </c>
      <c r="E3931" s="45">
        <v>1050000</v>
      </c>
      <c r="F3931" s="3" t="s">
        <v>758</v>
      </c>
      <c r="G3931" s="12"/>
      <c r="I3931" s="45">
        <v>1050000</v>
      </c>
    </row>
    <row r="3932" spans="1:9" s="1" customFormat="1" ht="15.75" x14ac:dyDescent="0.25">
      <c r="A3932" s="5">
        <v>141</v>
      </c>
      <c r="B3932" s="19" t="s">
        <v>626</v>
      </c>
      <c r="C3932" s="40" t="s">
        <v>363</v>
      </c>
      <c r="D3932" s="44" t="s">
        <v>100</v>
      </c>
      <c r="E3932" s="45">
        <v>430000</v>
      </c>
      <c r="F3932" s="3"/>
      <c r="G3932" s="12"/>
      <c r="I3932" s="45">
        <v>430000</v>
      </c>
    </row>
    <row r="3933" spans="1:9" s="1" customFormat="1" ht="15.75" x14ac:dyDescent="0.25">
      <c r="A3933" s="5">
        <v>142</v>
      </c>
      <c r="B3933" s="19" t="s">
        <v>627</v>
      </c>
      <c r="C3933" s="40" t="s">
        <v>364</v>
      </c>
      <c r="D3933" s="44" t="s">
        <v>100</v>
      </c>
      <c r="E3933" s="45">
        <v>430000</v>
      </c>
      <c r="F3933" s="3"/>
      <c r="G3933" s="12"/>
      <c r="I3933" s="45">
        <v>430000</v>
      </c>
    </row>
    <row r="3934" spans="1:9" s="1" customFormat="1" ht="15.75" x14ac:dyDescent="0.25">
      <c r="A3934" s="5">
        <v>143</v>
      </c>
      <c r="B3934" s="19" t="s">
        <v>628</v>
      </c>
      <c r="C3934" s="40" t="s">
        <v>365</v>
      </c>
      <c r="D3934" s="44" t="s">
        <v>99</v>
      </c>
      <c r="E3934" s="45">
        <v>400000</v>
      </c>
      <c r="F3934" s="3"/>
      <c r="G3934" s="12"/>
      <c r="I3934" s="45">
        <v>400000</v>
      </c>
    </row>
    <row r="3935" spans="1:9" s="1" customFormat="1" ht="15.75" x14ac:dyDescent="0.25">
      <c r="A3935" s="5">
        <v>144</v>
      </c>
      <c r="B3935" s="19" t="s">
        <v>629</v>
      </c>
      <c r="C3935" s="40" t="s">
        <v>366</v>
      </c>
      <c r="D3935" s="44" t="s">
        <v>218</v>
      </c>
      <c r="E3935" s="45">
        <v>9450000</v>
      </c>
      <c r="F3935" s="3" t="s">
        <v>759</v>
      </c>
      <c r="G3935" s="12"/>
      <c r="I3935" s="45">
        <v>9450000</v>
      </c>
    </row>
    <row r="3936" spans="1:9" s="1" customFormat="1" ht="15.75" x14ac:dyDescent="0.25">
      <c r="A3936" s="5">
        <v>145</v>
      </c>
      <c r="B3936" s="19" t="s">
        <v>630</v>
      </c>
      <c r="C3936" s="40" t="s">
        <v>367</v>
      </c>
      <c r="D3936" s="44" t="s">
        <v>100</v>
      </c>
      <c r="E3936" s="45">
        <v>430000</v>
      </c>
      <c r="F3936" s="3"/>
      <c r="G3936" s="12"/>
      <c r="I3936" s="45">
        <v>430000</v>
      </c>
    </row>
    <row r="3937" spans="1:12" s="1" customFormat="1" ht="15.75" x14ac:dyDescent="0.25">
      <c r="A3937" s="5">
        <v>146</v>
      </c>
      <c r="B3937" s="19" t="s">
        <v>631</v>
      </c>
      <c r="C3937" s="40" t="s">
        <v>368</v>
      </c>
      <c r="D3937" s="44" t="s">
        <v>100</v>
      </c>
      <c r="E3937" s="45">
        <v>430000</v>
      </c>
      <c r="F3937" s="3"/>
      <c r="G3937" s="12"/>
      <c r="I3937" s="45">
        <v>430000</v>
      </c>
    </row>
    <row r="3938" spans="1:12" s="1" customFormat="1" ht="15.75" x14ac:dyDescent="0.25">
      <c r="A3938" s="5">
        <v>147</v>
      </c>
      <c r="B3938" s="19" t="s">
        <v>632</v>
      </c>
      <c r="C3938" s="40" t="s">
        <v>369</v>
      </c>
      <c r="D3938" s="44" t="s">
        <v>100</v>
      </c>
      <c r="E3938" s="45">
        <v>430000</v>
      </c>
      <c r="F3938" s="3"/>
      <c r="G3938" s="12"/>
      <c r="I3938" s="45">
        <v>430000</v>
      </c>
      <c r="L3938" s="1">
        <f>430*5</f>
        <v>2150</v>
      </c>
    </row>
    <row r="3939" spans="1:12" s="1" customFormat="1" ht="15.75" x14ac:dyDescent="0.25">
      <c r="A3939" s="5">
        <v>148</v>
      </c>
      <c r="B3939" s="19" t="s">
        <v>633</v>
      </c>
      <c r="C3939" s="40" t="s">
        <v>370</v>
      </c>
      <c r="D3939" s="44" t="s">
        <v>756</v>
      </c>
      <c r="E3939" s="45">
        <v>430000</v>
      </c>
      <c r="F3939" s="3"/>
      <c r="G3939" s="45">
        <v>430000</v>
      </c>
      <c r="I3939" s="21"/>
    </row>
    <row r="3940" spans="1:12" s="1" customFormat="1" ht="15.75" x14ac:dyDescent="0.25">
      <c r="A3940" s="5">
        <v>149</v>
      </c>
      <c r="B3940" s="19" t="s">
        <v>634</v>
      </c>
      <c r="C3940" s="40" t="s">
        <v>371</v>
      </c>
      <c r="D3940" s="44" t="s">
        <v>756</v>
      </c>
      <c r="E3940" s="45">
        <v>430000</v>
      </c>
      <c r="F3940" s="3"/>
      <c r="G3940" s="45">
        <v>430000</v>
      </c>
      <c r="I3940" s="21"/>
    </row>
    <row r="3941" spans="1:12" s="1" customFormat="1" ht="15.75" x14ac:dyDescent="0.25">
      <c r="A3941" s="5">
        <v>150</v>
      </c>
      <c r="B3941" s="19" t="s">
        <v>635</v>
      </c>
      <c r="C3941" s="40" t="s">
        <v>372</v>
      </c>
      <c r="D3941" s="44" t="s">
        <v>756</v>
      </c>
      <c r="E3941" s="45">
        <v>430000</v>
      </c>
      <c r="F3941" s="3"/>
      <c r="G3941" s="45">
        <v>430000</v>
      </c>
      <c r="I3941" s="21"/>
    </row>
    <row r="3942" spans="1:12" s="1" customFormat="1" ht="15.75" x14ac:dyDescent="0.25">
      <c r="A3942" s="5">
        <v>151</v>
      </c>
      <c r="B3942" s="19" t="s">
        <v>636</v>
      </c>
      <c r="C3942" s="40" t="s">
        <v>373</v>
      </c>
      <c r="D3942" s="44" t="s">
        <v>756</v>
      </c>
      <c r="E3942" s="45">
        <v>430000</v>
      </c>
      <c r="F3942" s="3"/>
      <c r="G3942" s="45">
        <v>430000</v>
      </c>
      <c r="I3942" s="21"/>
    </row>
    <row r="3943" spans="1:12" s="1" customFormat="1" ht="15.75" x14ac:dyDescent="0.25">
      <c r="A3943" s="5">
        <v>152</v>
      </c>
      <c r="B3943" s="19" t="s">
        <v>637</v>
      </c>
      <c r="C3943" s="40" t="s">
        <v>374</v>
      </c>
      <c r="D3943" s="44" t="s">
        <v>756</v>
      </c>
      <c r="E3943" s="45">
        <v>430000</v>
      </c>
      <c r="F3943" s="3"/>
      <c r="G3943" s="45">
        <v>430000</v>
      </c>
      <c r="I3943" s="21"/>
    </row>
    <row r="3944" spans="1:12" s="1" customFormat="1" ht="15.75" x14ac:dyDescent="0.25">
      <c r="A3944" s="5">
        <v>153</v>
      </c>
      <c r="B3944" s="19" t="s">
        <v>638</v>
      </c>
      <c r="C3944" s="40" t="s">
        <v>375</v>
      </c>
      <c r="D3944" s="44" t="s">
        <v>756</v>
      </c>
      <c r="E3944" s="45">
        <v>430000</v>
      </c>
      <c r="F3944" s="3"/>
      <c r="G3944" s="45">
        <v>430000</v>
      </c>
      <c r="I3944" s="21"/>
    </row>
    <row r="3945" spans="1:12" s="1" customFormat="1" ht="15.75" x14ac:dyDescent="0.25">
      <c r="A3945" s="5">
        <v>154</v>
      </c>
      <c r="B3945" s="19" t="s">
        <v>639</v>
      </c>
      <c r="C3945" s="40" t="s">
        <v>376</v>
      </c>
      <c r="D3945" s="44" t="s">
        <v>756</v>
      </c>
      <c r="E3945" s="45">
        <v>430000</v>
      </c>
      <c r="F3945" s="3"/>
      <c r="G3945" s="45">
        <v>430000</v>
      </c>
      <c r="I3945" s="21"/>
    </row>
    <row r="3946" spans="1:12" s="1" customFormat="1" ht="15.75" x14ac:dyDescent="0.25">
      <c r="A3946" s="5">
        <v>155</v>
      </c>
      <c r="B3946" s="19" t="s">
        <v>640</v>
      </c>
      <c r="C3946" s="40" t="s">
        <v>377</v>
      </c>
      <c r="D3946" s="44" t="s">
        <v>756</v>
      </c>
      <c r="E3946" s="45">
        <v>430000</v>
      </c>
      <c r="F3946" s="3"/>
      <c r="G3946" s="45">
        <v>430000</v>
      </c>
      <c r="I3946" s="21"/>
    </row>
    <row r="3947" spans="1:12" s="1" customFormat="1" ht="15.75" x14ac:dyDescent="0.25">
      <c r="A3947" s="5">
        <v>156</v>
      </c>
      <c r="B3947" s="19" t="s">
        <v>641</v>
      </c>
      <c r="C3947" s="40" t="s">
        <v>378</v>
      </c>
      <c r="D3947" s="44" t="s">
        <v>756</v>
      </c>
      <c r="E3947" s="45">
        <v>430000</v>
      </c>
      <c r="F3947" s="3"/>
      <c r="G3947" s="45">
        <v>430000</v>
      </c>
      <c r="I3947" s="21"/>
    </row>
    <row r="3948" spans="1:12" s="1" customFormat="1" ht="15.75" x14ac:dyDescent="0.25">
      <c r="A3948" s="5">
        <v>157</v>
      </c>
      <c r="B3948" s="19" t="s">
        <v>642</v>
      </c>
      <c r="C3948" s="40" t="s">
        <v>379</v>
      </c>
      <c r="D3948" s="44" t="s">
        <v>756</v>
      </c>
      <c r="E3948" s="45">
        <v>430000</v>
      </c>
      <c r="F3948" s="3"/>
      <c r="G3948" s="45">
        <v>430000</v>
      </c>
      <c r="I3948" s="21"/>
      <c r="K3948" s="1">
        <f>430*4</f>
        <v>1720</v>
      </c>
    </row>
    <row r="3949" spans="1:12" s="1" customFormat="1" ht="15.75" x14ac:dyDescent="0.25">
      <c r="A3949" s="5">
        <v>158</v>
      </c>
      <c r="B3949" s="19" t="s">
        <v>643</v>
      </c>
      <c r="C3949" s="40" t="s">
        <v>380</v>
      </c>
      <c r="D3949" s="44" t="s">
        <v>756</v>
      </c>
      <c r="E3949" s="45">
        <v>430000</v>
      </c>
      <c r="F3949" s="3"/>
      <c r="G3949" s="45">
        <v>430000</v>
      </c>
      <c r="I3949" s="21"/>
    </row>
    <row r="3950" spans="1:12" s="1" customFormat="1" x14ac:dyDescent="0.25">
      <c r="A3950" s="5">
        <v>159</v>
      </c>
      <c r="B3950" s="19" t="s">
        <v>644</v>
      </c>
      <c r="C3950" s="43" t="s">
        <v>381</v>
      </c>
      <c r="D3950" s="44" t="s">
        <v>756</v>
      </c>
      <c r="E3950" s="45">
        <v>430000</v>
      </c>
      <c r="F3950" s="3"/>
      <c r="G3950" s="45">
        <v>430000</v>
      </c>
      <c r="I3950" s="21"/>
    </row>
    <row r="3951" spans="1:12" s="1" customFormat="1" ht="15.75" x14ac:dyDescent="0.25">
      <c r="A3951" s="5">
        <v>160</v>
      </c>
      <c r="B3951" s="19" t="s">
        <v>645</v>
      </c>
      <c r="C3951" s="40" t="s">
        <v>382</v>
      </c>
      <c r="D3951" s="44" t="s">
        <v>756</v>
      </c>
      <c r="E3951" s="45">
        <v>430000</v>
      </c>
      <c r="F3951" s="3"/>
      <c r="G3951" s="45">
        <v>430000</v>
      </c>
      <c r="I3951" s="21"/>
    </row>
    <row r="3952" spans="1:12" s="1" customFormat="1" ht="15.75" x14ac:dyDescent="0.25">
      <c r="A3952" s="5">
        <v>161</v>
      </c>
      <c r="B3952" s="19" t="s">
        <v>646</v>
      </c>
      <c r="C3952" s="40" t="s">
        <v>383</v>
      </c>
      <c r="D3952" s="44" t="s">
        <v>756</v>
      </c>
      <c r="E3952" s="45">
        <v>430000</v>
      </c>
      <c r="F3952" s="3"/>
      <c r="G3952" s="45">
        <v>430000</v>
      </c>
      <c r="I3952" s="21"/>
    </row>
    <row r="3953" spans="1:9" s="1" customFormat="1" ht="15.75" x14ac:dyDescent="0.25">
      <c r="A3953" s="5">
        <v>162</v>
      </c>
      <c r="B3953" s="19" t="s">
        <v>647</v>
      </c>
      <c r="C3953" s="40" t="s">
        <v>384</v>
      </c>
      <c r="D3953" s="44" t="s">
        <v>756</v>
      </c>
      <c r="E3953" s="45">
        <v>430000</v>
      </c>
      <c r="F3953" s="3"/>
      <c r="G3953" s="45">
        <v>430000</v>
      </c>
      <c r="I3953" s="21"/>
    </row>
    <row r="3954" spans="1:9" s="1" customFormat="1" ht="15.75" x14ac:dyDescent="0.25">
      <c r="A3954" s="5">
        <v>163</v>
      </c>
      <c r="B3954" s="19" t="s">
        <v>648</v>
      </c>
      <c r="C3954" s="40" t="s">
        <v>385</v>
      </c>
      <c r="D3954" s="44" t="s">
        <v>756</v>
      </c>
      <c r="E3954" s="45">
        <v>430000</v>
      </c>
      <c r="F3954" s="3"/>
      <c r="G3954" s="45">
        <v>430000</v>
      </c>
      <c r="I3954" s="21"/>
    </row>
    <row r="3955" spans="1:9" s="1" customFormat="1" ht="15.75" x14ac:dyDescent="0.25">
      <c r="A3955" s="5">
        <v>164</v>
      </c>
      <c r="B3955" s="19" t="s">
        <v>649</v>
      </c>
      <c r="C3955" s="40" t="s">
        <v>386</v>
      </c>
      <c r="D3955" s="44" t="s">
        <v>756</v>
      </c>
      <c r="E3955" s="45">
        <v>430000</v>
      </c>
      <c r="F3955" s="3"/>
      <c r="G3955" s="45">
        <v>430000</v>
      </c>
      <c r="I3955" s="21"/>
    </row>
    <row r="3956" spans="1:9" s="1" customFormat="1" ht="15.75" x14ac:dyDescent="0.25">
      <c r="A3956" s="5">
        <v>165</v>
      </c>
      <c r="B3956" s="19" t="s">
        <v>650</v>
      </c>
      <c r="C3956" s="40" t="s">
        <v>387</v>
      </c>
      <c r="D3956" s="44" t="s">
        <v>756</v>
      </c>
      <c r="E3956" s="45">
        <v>430000</v>
      </c>
      <c r="F3956" s="3"/>
      <c r="G3956" s="45">
        <v>430000</v>
      </c>
      <c r="I3956" s="21"/>
    </row>
    <row r="3957" spans="1:9" s="1" customFormat="1" ht="15.75" x14ac:dyDescent="0.25">
      <c r="A3957" s="5">
        <v>166</v>
      </c>
      <c r="B3957" s="19" t="s">
        <v>651</v>
      </c>
      <c r="C3957" s="40" t="s">
        <v>388</v>
      </c>
      <c r="D3957" s="44" t="s">
        <v>756</v>
      </c>
      <c r="E3957" s="45">
        <v>430000</v>
      </c>
      <c r="F3957" s="3"/>
      <c r="G3957" s="45">
        <v>430000</v>
      </c>
      <c r="I3957" s="21"/>
    </row>
    <row r="3958" spans="1:9" s="1" customFormat="1" ht="15.75" x14ac:dyDescent="0.25">
      <c r="A3958" s="5">
        <v>167</v>
      </c>
      <c r="B3958" s="19" t="s">
        <v>652</v>
      </c>
      <c r="C3958" s="40" t="s">
        <v>389</v>
      </c>
      <c r="D3958" s="44" t="s">
        <v>756</v>
      </c>
      <c r="E3958" s="45">
        <v>430000</v>
      </c>
      <c r="F3958" s="3"/>
      <c r="G3958" s="45">
        <v>430000</v>
      </c>
      <c r="I3958" s="21"/>
    </row>
    <row r="3959" spans="1:9" s="1" customFormat="1" ht="15.75" x14ac:dyDescent="0.25">
      <c r="A3959" s="5">
        <v>168</v>
      </c>
      <c r="B3959" s="19" t="s">
        <v>653</v>
      </c>
      <c r="C3959" s="40" t="s">
        <v>390</v>
      </c>
      <c r="D3959" s="44" t="s">
        <v>756</v>
      </c>
      <c r="E3959" s="45">
        <v>430000</v>
      </c>
      <c r="F3959" s="3"/>
      <c r="G3959" s="45">
        <v>430000</v>
      </c>
      <c r="I3959" s="21"/>
    </row>
    <row r="3960" spans="1:9" s="1" customFormat="1" ht="15.75" x14ac:dyDescent="0.25">
      <c r="A3960" s="5">
        <v>169</v>
      </c>
      <c r="B3960" s="19" t="s">
        <v>654</v>
      </c>
      <c r="C3960" s="40" t="s">
        <v>391</v>
      </c>
      <c r="D3960" s="44" t="s">
        <v>756</v>
      </c>
      <c r="E3960" s="45">
        <v>430000</v>
      </c>
      <c r="F3960" s="3"/>
      <c r="G3960" s="45">
        <v>430000</v>
      </c>
      <c r="I3960" s="21"/>
    </row>
    <row r="3961" spans="1:9" s="1" customFormat="1" ht="15.75" x14ac:dyDescent="0.25">
      <c r="A3961" s="5">
        <v>170</v>
      </c>
      <c r="B3961" s="19" t="s">
        <v>655</v>
      </c>
      <c r="C3961" s="40" t="s">
        <v>392</v>
      </c>
      <c r="D3961" s="44" t="s">
        <v>756</v>
      </c>
      <c r="E3961" s="45">
        <v>430000</v>
      </c>
      <c r="F3961" s="3"/>
      <c r="G3961" s="45">
        <v>430000</v>
      </c>
      <c r="I3961" s="21"/>
    </row>
    <row r="3962" spans="1:9" s="1" customFormat="1" ht="15.75" x14ac:dyDescent="0.25">
      <c r="A3962" s="5">
        <v>171</v>
      </c>
      <c r="B3962" s="19" t="s">
        <v>656</v>
      </c>
      <c r="C3962" s="40" t="s">
        <v>393</v>
      </c>
      <c r="D3962" s="44" t="s">
        <v>102</v>
      </c>
      <c r="E3962" s="45">
        <v>640000</v>
      </c>
      <c r="F3962" s="3"/>
      <c r="G3962" s="45">
        <v>640000</v>
      </c>
      <c r="I3962" s="21"/>
    </row>
    <row r="3963" spans="1:9" s="1" customFormat="1" ht="15.75" x14ac:dyDescent="0.25">
      <c r="A3963" s="5">
        <v>172</v>
      </c>
      <c r="B3963" s="19" t="s">
        <v>657</v>
      </c>
      <c r="C3963" s="40" t="s">
        <v>394</v>
      </c>
      <c r="D3963" s="44" t="s">
        <v>750</v>
      </c>
      <c r="E3963" s="45">
        <v>400000</v>
      </c>
      <c r="F3963" s="3"/>
      <c r="G3963" s="45">
        <v>400000</v>
      </c>
      <c r="I3963" s="21"/>
    </row>
    <row r="3964" spans="1:9" s="1" customFormat="1" ht="15.75" x14ac:dyDescent="0.25">
      <c r="A3964" s="5">
        <v>173</v>
      </c>
      <c r="B3964" s="19" t="s">
        <v>658</v>
      </c>
      <c r="C3964" s="40" t="s">
        <v>395</v>
      </c>
      <c r="D3964" s="44" t="s">
        <v>750</v>
      </c>
      <c r="E3964" s="45">
        <v>400000</v>
      </c>
      <c r="F3964" s="3"/>
      <c r="G3964" s="45">
        <v>400000</v>
      </c>
      <c r="I3964" s="21"/>
    </row>
    <row r="3965" spans="1:9" s="1" customFormat="1" ht="15.75" x14ac:dyDescent="0.25">
      <c r="A3965" s="5">
        <v>174</v>
      </c>
      <c r="B3965" s="19" t="s">
        <v>659</v>
      </c>
      <c r="C3965" s="40" t="s">
        <v>396</v>
      </c>
      <c r="D3965" s="44" t="s">
        <v>756</v>
      </c>
      <c r="E3965" s="45">
        <v>430000</v>
      </c>
      <c r="F3965" s="3"/>
      <c r="G3965" s="45">
        <v>430000</v>
      </c>
      <c r="I3965" s="21"/>
    </row>
    <row r="3966" spans="1:9" s="1" customFormat="1" ht="15.75" x14ac:dyDescent="0.25">
      <c r="A3966" s="5">
        <v>175</v>
      </c>
      <c r="B3966" s="19" t="s">
        <v>660</v>
      </c>
      <c r="C3966" s="40" t="s">
        <v>397</v>
      </c>
      <c r="D3966" s="44" t="s">
        <v>756</v>
      </c>
      <c r="E3966" s="45">
        <v>430000</v>
      </c>
      <c r="F3966" s="3"/>
      <c r="G3966" s="45">
        <v>430000</v>
      </c>
      <c r="I3966" s="21"/>
    </row>
    <row r="3967" spans="1:9" s="1" customFormat="1" x14ac:dyDescent="0.25">
      <c r="A3967" s="5">
        <v>176</v>
      </c>
      <c r="B3967" s="19" t="s">
        <v>661</v>
      </c>
      <c r="C3967" s="43" t="s">
        <v>398</v>
      </c>
      <c r="D3967" s="44" t="s">
        <v>750</v>
      </c>
      <c r="E3967" s="45">
        <v>400000</v>
      </c>
      <c r="F3967" s="3"/>
      <c r="G3967" s="45">
        <v>400000</v>
      </c>
      <c r="I3967" s="21"/>
    </row>
    <row r="3968" spans="1:9" s="1" customFormat="1" ht="15.75" x14ac:dyDescent="0.25">
      <c r="A3968" s="5">
        <v>177</v>
      </c>
      <c r="B3968" s="19" t="s">
        <v>662</v>
      </c>
      <c r="C3968" s="40" t="s">
        <v>399</v>
      </c>
      <c r="D3968" s="44" t="s">
        <v>756</v>
      </c>
      <c r="E3968" s="45">
        <v>430000</v>
      </c>
      <c r="F3968" s="3"/>
      <c r="G3968" s="45">
        <v>430000</v>
      </c>
      <c r="I3968" s="21"/>
    </row>
    <row r="3969" spans="1:12" s="1" customFormat="1" ht="15.75" x14ac:dyDescent="0.25">
      <c r="A3969" s="5">
        <v>178</v>
      </c>
      <c r="B3969" s="19" t="s">
        <v>663</v>
      </c>
      <c r="C3969" s="40" t="s">
        <v>400</v>
      </c>
      <c r="D3969" s="44" t="s">
        <v>756</v>
      </c>
      <c r="E3969" s="45">
        <v>430000</v>
      </c>
      <c r="F3969" s="3"/>
      <c r="G3969" s="45">
        <v>430000</v>
      </c>
      <c r="I3969" s="21"/>
    </row>
    <row r="3970" spans="1:12" s="1" customFormat="1" ht="15.75" x14ac:dyDescent="0.25">
      <c r="A3970" s="5">
        <v>179</v>
      </c>
      <c r="B3970" s="19" t="s">
        <v>664</v>
      </c>
      <c r="C3970" s="40" t="s">
        <v>401</v>
      </c>
      <c r="D3970" s="44" t="s">
        <v>756</v>
      </c>
      <c r="E3970" s="45">
        <v>430000</v>
      </c>
      <c r="F3970" s="3"/>
      <c r="G3970" s="45">
        <v>430000</v>
      </c>
      <c r="I3970" s="21"/>
    </row>
    <row r="3971" spans="1:12" s="1" customFormat="1" ht="15.75" x14ac:dyDescent="0.25">
      <c r="A3971" s="5">
        <v>180</v>
      </c>
      <c r="B3971" s="19" t="s">
        <v>665</v>
      </c>
      <c r="C3971" s="40" t="s">
        <v>402</v>
      </c>
      <c r="D3971" s="44" t="s">
        <v>756</v>
      </c>
      <c r="E3971" s="45">
        <v>430000</v>
      </c>
      <c r="F3971" s="3"/>
      <c r="G3971" s="45">
        <v>430000</v>
      </c>
      <c r="I3971" s="21"/>
    </row>
    <row r="3972" spans="1:12" s="1" customFormat="1" ht="15.75" x14ac:dyDescent="0.25">
      <c r="A3972" s="5">
        <v>181</v>
      </c>
      <c r="B3972" s="19" t="s">
        <v>666</v>
      </c>
      <c r="C3972" s="40" t="s">
        <v>403</v>
      </c>
      <c r="D3972" s="44" t="s">
        <v>756</v>
      </c>
      <c r="E3972" s="45">
        <v>430000</v>
      </c>
      <c r="F3972" s="3"/>
      <c r="G3972" s="45">
        <v>430000</v>
      </c>
      <c r="I3972" s="21"/>
      <c r="L3972" s="1">
        <f>430*5</f>
        <v>2150</v>
      </c>
    </row>
    <row r="3973" spans="1:12" s="1" customFormat="1" ht="15.75" x14ac:dyDescent="0.25">
      <c r="A3973" s="5">
        <v>182</v>
      </c>
      <c r="B3973" s="19" t="s">
        <v>667</v>
      </c>
      <c r="C3973" s="40" t="s">
        <v>404</v>
      </c>
      <c r="D3973" s="44" t="s">
        <v>756</v>
      </c>
      <c r="E3973" s="45">
        <v>430000</v>
      </c>
      <c r="F3973" s="3"/>
      <c r="G3973" s="45">
        <v>430000</v>
      </c>
      <c r="I3973" s="21"/>
    </row>
    <row r="3974" spans="1:12" s="1" customFormat="1" ht="15.75" x14ac:dyDescent="0.25">
      <c r="A3974" s="5">
        <v>183</v>
      </c>
      <c r="B3974" s="19" t="s">
        <v>668</v>
      </c>
      <c r="C3974" s="40" t="s">
        <v>405</v>
      </c>
      <c r="D3974" s="44" t="s">
        <v>756</v>
      </c>
      <c r="E3974" s="45">
        <v>430000</v>
      </c>
      <c r="F3974" s="3"/>
      <c r="G3974" s="45">
        <v>430000</v>
      </c>
      <c r="I3974" s="21"/>
    </row>
    <row r="3975" spans="1:12" s="1" customFormat="1" ht="15.75" x14ac:dyDescent="0.25">
      <c r="A3975" s="5">
        <v>184</v>
      </c>
      <c r="B3975" s="19" t="s">
        <v>669</v>
      </c>
      <c r="C3975" s="40" t="s">
        <v>406</v>
      </c>
      <c r="D3975" s="44" t="s">
        <v>756</v>
      </c>
      <c r="E3975" s="45">
        <v>430000</v>
      </c>
      <c r="F3975" s="3"/>
      <c r="G3975" s="45">
        <v>430000</v>
      </c>
      <c r="I3975" s="21"/>
      <c r="L3975" s="1">
        <f>430*3</f>
        <v>1290</v>
      </c>
    </row>
    <row r="3976" spans="1:12" s="1" customFormat="1" ht="15.75" x14ac:dyDescent="0.25">
      <c r="A3976" s="5">
        <v>185</v>
      </c>
      <c r="B3976" s="19" t="s">
        <v>670</v>
      </c>
      <c r="C3976" s="40" t="s">
        <v>407</v>
      </c>
      <c r="D3976" s="44" t="s">
        <v>756</v>
      </c>
      <c r="E3976" s="45">
        <v>430000</v>
      </c>
      <c r="F3976" s="3"/>
      <c r="G3976" s="45">
        <v>430000</v>
      </c>
      <c r="I3976" s="21"/>
    </row>
    <row r="3977" spans="1:12" s="1" customFormat="1" ht="15.75" x14ac:dyDescent="0.25">
      <c r="A3977" s="5">
        <v>186</v>
      </c>
      <c r="B3977" s="19" t="s">
        <v>671</v>
      </c>
      <c r="C3977" s="40" t="s">
        <v>408</v>
      </c>
      <c r="D3977" s="44" t="s">
        <v>756</v>
      </c>
      <c r="E3977" s="45">
        <v>430000</v>
      </c>
      <c r="F3977" s="3"/>
      <c r="G3977" s="45">
        <v>430000</v>
      </c>
      <c r="I3977" s="21"/>
    </row>
    <row r="3978" spans="1:12" s="1" customFormat="1" x14ac:dyDescent="0.25">
      <c r="A3978" s="5">
        <v>187</v>
      </c>
      <c r="B3978" s="19" t="s">
        <v>672</v>
      </c>
      <c r="C3978" s="41" t="s">
        <v>409</v>
      </c>
      <c r="D3978" s="44" t="s">
        <v>756</v>
      </c>
      <c r="E3978" s="45">
        <v>430000</v>
      </c>
      <c r="F3978" s="3"/>
      <c r="G3978" s="45">
        <v>430000</v>
      </c>
      <c r="I3978" s="21"/>
    </row>
    <row r="3979" spans="1:12" s="1" customFormat="1" ht="15.75" x14ac:dyDescent="0.25">
      <c r="A3979" s="5">
        <v>188</v>
      </c>
      <c r="B3979" s="19" t="s">
        <v>673</v>
      </c>
      <c r="C3979" s="40" t="s">
        <v>410</v>
      </c>
      <c r="D3979" s="44" t="s">
        <v>756</v>
      </c>
      <c r="E3979" s="45">
        <v>430000</v>
      </c>
      <c r="F3979" s="3"/>
      <c r="G3979" s="45">
        <v>430000</v>
      </c>
      <c r="I3979" s="21"/>
      <c r="K3979" s="1">
        <f>430*4</f>
        <v>1720</v>
      </c>
    </row>
    <row r="3980" spans="1:12" s="1" customFormat="1" ht="15.75" x14ac:dyDescent="0.25">
      <c r="A3980" s="5">
        <v>189</v>
      </c>
      <c r="B3980" s="19" t="s">
        <v>674</v>
      </c>
      <c r="C3980" s="40" t="s">
        <v>411</v>
      </c>
      <c r="D3980" s="44" t="s">
        <v>756</v>
      </c>
      <c r="E3980" s="45">
        <v>430000</v>
      </c>
      <c r="F3980" s="3"/>
      <c r="G3980" s="45">
        <v>430000</v>
      </c>
      <c r="I3980" s="21"/>
    </row>
    <row r="3981" spans="1:12" s="1" customFormat="1" ht="15.75" x14ac:dyDescent="0.25">
      <c r="A3981" s="5">
        <v>190</v>
      </c>
      <c r="B3981" s="19" t="s">
        <v>675</v>
      </c>
      <c r="C3981" s="40" t="s">
        <v>412</v>
      </c>
      <c r="D3981" s="44" t="s">
        <v>756</v>
      </c>
      <c r="E3981" s="45">
        <v>430000</v>
      </c>
      <c r="F3981" s="3"/>
      <c r="G3981" s="45">
        <v>430000</v>
      </c>
      <c r="I3981" s="21"/>
    </row>
    <row r="3982" spans="1:12" s="1" customFormat="1" ht="15.75" x14ac:dyDescent="0.25">
      <c r="A3982" s="5">
        <v>191</v>
      </c>
      <c r="B3982" s="19" t="s">
        <v>676</v>
      </c>
      <c r="C3982" s="40" t="s">
        <v>413</v>
      </c>
      <c r="D3982" s="44" t="s">
        <v>750</v>
      </c>
      <c r="E3982" s="45">
        <v>400000</v>
      </c>
      <c r="F3982" s="3"/>
      <c r="G3982" s="45">
        <v>400000</v>
      </c>
      <c r="I3982" s="21"/>
    </row>
    <row r="3983" spans="1:12" s="1" customFormat="1" ht="15.75" x14ac:dyDescent="0.25">
      <c r="A3983" s="5">
        <v>192</v>
      </c>
      <c r="B3983" s="19" t="s">
        <v>677</v>
      </c>
      <c r="C3983" s="40" t="s">
        <v>414</v>
      </c>
      <c r="D3983" s="44" t="s">
        <v>750</v>
      </c>
      <c r="E3983" s="45">
        <v>400000</v>
      </c>
      <c r="F3983" s="3"/>
      <c r="G3983" s="45">
        <v>400000</v>
      </c>
      <c r="I3983" s="21"/>
    </row>
    <row r="3984" spans="1:12" s="1" customFormat="1" ht="15.75" x14ac:dyDescent="0.25">
      <c r="A3984" s="5">
        <v>193</v>
      </c>
      <c r="B3984" s="19" t="s">
        <v>678</v>
      </c>
      <c r="C3984" s="40" t="s">
        <v>415</v>
      </c>
      <c r="D3984" s="44" t="s">
        <v>750</v>
      </c>
      <c r="E3984" s="45">
        <v>400000</v>
      </c>
      <c r="F3984" s="3"/>
      <c r="G3984" s="45">
        <v>400000</v>
      </c>
      <c r="I3984" s="21"/>
    </row>
    <row r="3985" spans="1:10" s="1" customFormat="1" ht="15.75" x14ac:dyDescent="0.25">
      <c r="A3985" s="5">
        <v>194</v>
      </c>
      <c r="B3985" s="19" t="s">
        <v>679</v>
      </c>
      <c r="C3985" s="40" t="s">
        <v>416</v>
      </c>
      <c r="D3985" s="44" t="s">
        <v>755</v>
      </c>
      <c r="E3985" s="45">
        <v>430000</v>
      </c>
      <c r="F3985" s="3"/>
      <c r="G3985" s="45">
        <v>430000</v>
      </c>
      <c r="I3985" s="21"/>
    </row>
    <row r="3986" spans="1:10" s="1" customFormat="1" ht="15.75" x14ac:dyDescent="0.25">
      <c r="A3986" s="5">
        <v>195</v>
      </c>
      <c r="B3986" s="19" t="s">
        <v>680</v>
      </c>
      <c r="C3986" s="40" t="s">
        <v>417</v>
      </c>
      <c r="D3986" s="44" t="s">
        <v>755</v>
      </c>
      <c r="E3986" s="45">
        <v>430000</v>
      </c>
      <c r="F3986" s="3"/>
      <c r="G3986" s="45">
        <v>430000</v>
      </c>
      <c r="I3986" s="21"/>
    </row>
    <row r="3987" spans="1:10" s="1" customFormat="1" ht="15.75" x14ac:dyDescent="0.25">
      <c r="A3987" s="5">
        <v>196</v>
      </c>
      <c r="B3987" s="19" t="s">
        <v>681</v>
      </c>
      <c r="C3987" s="40" t="s">
        <v>418</v>
      </c>
      <c r="D3987" s="44" t="s">
        <v>755</v>
      </c>
      <c r="E3987" s="45">
        <v>430000</v>
      </c>
      <c r="F3987" s="3"/>
      <c r="G3987" s="45">
        <v>430000</v>
      </c>
      <c r="I3987" s="21"/>
    </row>
    <row r="3988" spans="1:10" s="1" customFormat="1" ht="15.75" x14ac:dyDescent="0.25">
      <c r="A3988" s="5">
        <v>197</v>
      </c>
      <c r="B3988" s="19" t="s">
        <v>682</v>
      </c>
      <c r="C3988" s="40" t="s">
        <v>419</v>
      </c>
      <c r="D3988" s="44" t="s">
        <v>755</v>
      </c>
      <c r="E3988" s="45">
        <v>430000</v>
      </c>
      <c r="F3988" s="3"/>
      <c r="G3988" s="45">
        <v>430000</v>
      </c>
      <c r="I3988" s="21"/>
    </row>
    <row r="3989" spans="1:10" s="1" customFormat="1" ht="15.75" x14ac:dyDescent="0.25">
      <c r="A3989" s="5">
        <v>198</v>
      </c>
      <c r="B3989" s="19" t="s">
        <v>683</v>
      </c>
      <c r="C3989" s="40" t="s">
        <v>420</v>
      </c>
      <c r="D3989" s="44" t="s">
        <v>755</v>
      </c>
      <c r="E3989" s="45">
        <v>430000</v>
      </c>
      <c r="F3989" s="3"/>
      <c r="G3989" s="45">
        <v>430000</v>
      </c>
      <c r="I3989" s="21"/>
    </row>
    <row r="3990" spans="1:10" s="1" customFormat="1" ht="15.75" x14ac:dyDescent="0.25">
      <c r="A3990" s="5">
        <v>199</v>
      </c>
      <c r="B3990" s="19" t="s">
        <v>684</v>
      </c>
      <c r="C3990" s="40" t="s">
        <v>421</v>
      </c>
      <c r="D3990" s="44" t="s">
        <v>755</v>
      </c>
      <c r="E3990" s="45">
        <v>430000</v>
      </c>
      <c r="F3990" s="3"/>
      <c r="G3990" s="45">
        <v>430000</v>
      </c>
      <c r="I3990" s="21"/>
    </row>
    <row r="3991" spans="1:10" s="1" customFormat="1" ht="15.75" x14ac:dyDescent="0.25">
      <c r="A3991" s="5">
        <v>200</v>
      </c>
      <c r="B3991" s="19" t="s">
        <v>685</v>
      </c>
      <c r="C3991" s="40" t="s">
        <v>422</v>
      </c>
      <c r="D3991" s="44" t="s">
        <v>755</v>
      </c>
      <c r="E3991" s="45">
        <v>430000</v>
      </c>
      <c r="F3991" s="3"/>
      <c r="G3991" s="45">
        <v>430000</v>
      </c>
    </row>
    <row r="3992" spans="1:10" s="1" customFormat="1" ht="15.75" x14ac:dyDescent="0.25">
      <c r="A3992" s="5">
        <v>201</v>
      </c>
      <c r="B3992" s="19" t="s">
        <v>686</v>
      </c>
      <c r="C3992" s="40" t="s">
        <v>423</v>
      </c>
      <c r="D3992" s="44" t="s">
        <v>755</v>
      </c>
      <c r="E3992" s="45">
        <v>430000</v>
      </c>
      <c r="F3992" s="3"/>
      <c r="G3992" s="45">
        <v>430000</v>
      </c>
      <c r="J3992" s="28">
        <f>G3995+I4056</f>
        <v>201810000</v>
      </c>
    </row>
    <row r="3993" spans="1:10" s="1" customFormat="1" ht="15.75" x14ac:dyDescent="0.25">
      <c r="A3993" s="5">
        <v>202</v>
      </c>
      <c r="B3993" s="19" t="s">
        <v>687</v>
      </c>
      <c r="C3993" s="40" t="s">
        <v>424</v>
      </c>
      <c r="D3993" s="44" t="s">
        <v>755</v>
      </c>
      <c r="E3993" s="45">
        <v>430000</v>
      </c>
      <c r="F3993" s="3"/>
      <c r="G3993" s="45">
        <v>430000</v>
      </c>
      <c r="I3993" s="21"/>
    </row>
    <row r="3994" spans="1:10" s="1" customFormat="1" ht="15.75" x14ac:dyDescent="0.25">
      <c r="A3994" s="5">
        <v>203</v>
      </c>
      <c r="B3994" s="19" t="s">
        <v>688</v>
      </c>
      <c r="C3994" s="40" t="s">
        <v>425</v>
      </c>
      <c r="D3994" s="44" t="s">
        <v>755</v>
      </c>
      <c r="E3994" s="45">
        <v>430000</v>
      </c>
      <c r="F3994" s="3"/>
      <c r="G3994" s="45">
        <v>430000</v>
      </c>
      <c r="I3994" s="21"/>
      <c r="J3994" s="28"/>
    </row>
    <row r="3995" spans="1:10" s="1" customFormat="1" ht="15.75" x14ac:dyDescent="0.25">
      <c r="A3995" s="5">
        <v>204</v>
      </c>
      <c r="B3995" s="19" t="s">
        <v>689</v>
      </c>
      <c r="C3995" s="40" t="s">
        <v>426</v>
      </c>
      <c r="D3995" s="44" t="s">
        <v>99</v>
      </c>
      <c r="E3995" s="45">
        <v>400000</v>
      </c>
      <c r="F3995" s="3"/>
      <c r="G3995" s="27">
        <f>SUM(G3791:G3994)</f>
        <v>48970000</v>
      </c>
      <c r="I3995" s="45">
        <v>400000</v>
      </c>
    </row>
    <row r="3996" spans="1:10" s="1" customFormat="1" x14ac:dyDescent="0.25">
      <c r="A3996" s="5">
        <v>205</v>
      </c>
      <c r="B3996" s="19" t="s">
        <v>690</v>
      </c>
      <c r="C3996" s="43" t="s">
        <v>427</v>
      </c>
      <c r="D3996" s="44" t="s">
        <v>99</v>
      </c>
      <c r="E3996" s="45">
        <v>400000</v>
      </c>
      <c r="F3996" s="3"/>
      <c r="G3996" s="12"/>
      <c r="I3996" s="45">
        <v>400000</v>
      </c>
    </row>
    <row r="3997" spans="1:10" s="1" customFormat="1" ht="15.75" x14ac:dyDescent="0.25">
      <c r="A3997" s="5">
        <v>206</v>
      </c>
      <c r="B3997" s="19" t="s">
        <v>691</v>
      </c>
      <c r="C3997" s="40" t="s">
        <v>428</v>
      </c>
      <c r="D3997" s="44" t="s">
        <v>99</v>
      </c>
      <c r="E3997" s="45">
        <v>400000</v>
      </c>
      <c r="F3997" s="3"/>
      <c r="G3997" s="12"/>
      <c r="I3997" s="45">
        <v>400000</v>
      </c>
    </row>
    <row r="3998" spans="1:10" s="1" customFormat="1" x14ac:dyDescent="0.25">
      <c r="A3998" s="5">
        <v>207</v>
      </c>
      <c r="B3998" s="19" t="s">
        <v>692</v>
      </c>
      <c r="C3998" s="43" t="s">
        <v>429</v>
      </c>
      <c r="D3998" s="44" t="s">
        <v>100</v>
      </c>
      <c r="E3998" s="45">
        <v>430000</v>
      </c>
      <c r="F3998" s="3"/>
      <c r="G3998" s="21"/>
      <c r="I3998" s="45">
        <v>430000</v>
      </c>
    </row>
    <row r="3999" spans="1:10" s="1" customFormat="1" ht="15.75" x14ac:dyDescent="0.25">
      <c r="A3999" s="5">
        <v>208</v>
      </c>
      <c r="B3999" s="19" t="s">
        <v>693</v>
      </c>
      <c r="C3999" s="40" t="s">
        <v>430</v>
      </c>
      <c r="D3999" s="44" t="s">
        <v>100</v>
      </c>
      <c r="E3999" s="45">
        <v>430000</v>
      </c>
      <c r="F3999" s="3"/>
      <c r="G3999" s="21"/>
      <c r="I3999" s="45">
        <v>430000</v>
      </c>
    </row>
    <row r="4000" spans="1:10" s="1" customFormat="1" ht="15.75" x14ac:dyDescent="0.25">
      <c r="A4000" s="5">
        <v>209</v>
      </c>
      <c r="B4000" s="19" t="s">
        <v>694</v>
      </c>
      <c r="C4000" s="40" t="s">
        <v>431</v>
      </c>
      <c r="D4000" s="44" t="s">
        <v>100</v>
      </c>
      <c r="E4000" s="45">
        <v>430000</v>
      </c>
      <c r="F4000" s="3"/>
      <c r="G4000" s="21"/>
      <c r="I4000" s="45">
        <v>430000</v>
      </c>
    </row>
    <row r="4001" spans="1:9" s="1" customFormat="1" ht="15.75" x14ac:dyDescent="0.25">
      <c r="A4001" s="5">
        <v>210</v>
      </c>
      <c r="B4001" s="19" t="s">
        <v>695</v>
      </c>
      <c r="C4001" s="40" t="s">
        <v>432</v>
      </c>
      <c r="D4001" s="44" t="s">
        <v>100</v>
      </c>
      <c r="E4001" s="45">
        <v>430000</v>
      </c>
      <c r="F4001" s="3"/>
      <c r="G4001" s="21"/>
      <c r="I4001" s="45">
        <v>430000</v>
      </c>
    </row>
    <row r="4002" spans="1:9" s="1" customFormat="1" ht="15.75" x14ac:dyDescent="0.25">
      <c r="A4002" s="5">
        <v>211</v>
      </c>
      <c r="B4002" s="19" t="s">
        <v>696</v>
      </c>
      <c r="C4002" s="40" t="s">
        <v>433</v>
      </c>
      <c r="D4002" s="44" t="s">
        <v>99</v>
      </c>
      <c r="E4002" s="45">
        <v>400000</v>
      </c>
      <c r="F4002" s="3"/>
      <c r="G4002" s="21"/>
      <c r="I4002" s="45">
        <v>400000</v>
      </c>
    </row>
    <row r="4003" spans="1:9" s="1" customFormat="1" ht="15.75" x14ac:dyDescent="0.25">
      <c r="A4003" s="5">
        <v>212</v>
      </c>
      <c r="B4003" s="19" t="s">
        <v>697</v>
      </c>
      <c r="C4003" s="40" t="s">
        <v>434</v>
      </c>
      <c r="D4003" s="44" t="s">
        <v>100</v>
      </c>
      <c r="E4003" s="45">
        <v>430000</v>
      </c>
      <c r="F4003" s="3"/>
      <c r="G4003" s="21"/>
      <c r="I4003" s="45">
        <v>430000</v>
      </c>
    </row>
    <row r="4004" spans="1:9" s="1" customFormat="1" ht="15.75" x14ac:dyDescent="0.25">
      <c r="A4004" s="5">
        <v>213</v>
      </c>
      <c r="B4004" s="19" t="s">
        <v>698</v>
      </c>
      <c r="C4004" s="40" t="s">
        <v>435</v>
      </c>
      <c r="D4004" s="44" t="s">
        <v>100</v>
      </c>
      <c r="E4004" s="45">
        <v>430000</v>
      </c>
      <c r="F4004" s="3"/>
      <c r="G4004" s="21"/>
      <c r="I4004" s="45">
        <v>430000</v>
      </c>
    </row>
    <row r="4005" spans="1:9" s="1" customFormat="1" ht="15.75" x14ac:dyDescent="0.25">
      <c r="A4005" s="5">
        <v>214</v>
      </c>
      <c r="B4005" s="19" t="s">
        <v>699</v>
      </c>
      <c r="C4005" s="40" t="s">
        <v>436</v>
      </c>
      <c r="D4005" s="44" t="s">
        <v>100</v>
      </c>
      <c r="E4005" s="45">
        <v>430000</v>
      </c>
      <c r="F4005" s="3"/>
      <c r="G4005" s="21"/>
      <c r="I4005" s="45">
        <v>430000</v>
      </c>
    </row>
    <row r="4006" spans="1:9" s="1" customFormat="1" ht="15.75" x14ac:dyDescent="0.25">
      <c r="A4006" s="5">
        <v>215</v>
      </c>
      <c r="B4006" s="19" t="s">
        <v>700</v>
      </c>
      <c r="C4006" s="40" t="s">
        <v>437</v>
      </c>
      <c r="D4006" s="44" t="s">
        <v>100</v>
      </c>
      <c r="E4006" s="45">
        <v>430000</v>
      </c>
      <c r="F4006" s="3"/>
      <c r="G4006" s="21"/>
      <c r="I4006" s="45">
        <v>430000</v>
      </c>
    </row>
    <row r="4007" spans="1:9" s="1" customFormat="1" ht="15.75" x14ac:dyDescent="0.25">
      <c r="A4007" s="5">
        <v>216</v>
      </c>
      <c r="B4007" s="19" t="s">
        <v>701</v>
      </c>
      <c r="C4007" s="40" t="s">
        <v>438</v>
      </c>
      <c r="D4007" s="44" t="s">
        <v>100</v>
      </c>
      <c r="E4007" s="45">
        <v>430000</v>
      </c>
      <c r="F4007" s="3"/>
      <c r="G4007" s="21"/>
      <c r="I4007" s="45">
        <v>430000</v>
      </c>
    </row>
    <row r="4008" spans="1:9" s="1" customFormat="1" ht="15.75" x14ac:dyDescent="0.25">
      <c r="A4008" s="5">
        <v>217</v>
      </c>
      <c r="B4008" s="19" t="s">
        <v>702</v>
      </c>
      <c r="C4008" s="40" t="s">
        <v>439</v>
      </c>
      <c r="D4008" s="44" t="s">
        <v>100</v>
      </c>
      <c r="E4008" s="45">
        <v>430000</v>
      </c>
      <c r="F4008" s="3"/>
      <c r="G4008" s="12"/>
      <c r="I4008" s="45">
        <v>430000</v>
      </c>
    </row>
    <row r="4009" spans="1:9" s="1" customFormat="1" ht="15.75" x14ac:dyDescent="0.25">
      <c r="A4009" s="5">
        <v>218</v>
      </c>
      <c r="B4009" s="19" t="s">
        <v>703</v>
      </c>
      <c r="C4009" s="40" t="s">
        <v>440</v>
      </c>
      <c r="D4009" s="44" t="s">
        <v>100</v>
      </c>
      <c r="E4009" s="45">
        <v>430000</v>
      </c>
      <c r="F4009" s="3"/>
      <c r="G4009" s="12"/>
      <c r="I4009" s="45">
        <v>430000</v>
      </c>
    </row>
    <row r="4010" spans="1:9" s="1" customFormat="1" ht="15.75" x14ac:dyDescent="0.25">
      <c r="A4010" s="5">
        <v>219</v>
      </c>
      <c r="B4010" s="19" t="s">
        <v>704</v>
      </c>
      <c r="C4010" s="40" t="s">
        <v>441</v>
      </c>
      <c r="D4010" s="44" t="s">
        <v>100</v>
      </c>
      <c r="E4010" s="45">
        <v>430000</v>
      </c>
      <c r="F4010" s="3"/>
      <c r="G4010" s="12"/>
      <c r="I4010" s="45">
        <v>430000</v>
      </c>
    </row>
    <row r="4011" spans="1:9" s="1" customFormat="1" ht="15.75" x14ac:dyDescent="0.25">
      <c r="A4011" s="5">
        <v>220</v>
      </c>
      <c r="B4011" s="19" t="s">
        <v>705</v>
      </c>
      <c r="C4011" s="40" t="s">
        <v>442</v>
      </c>
      <c r="D4011" s="44" t="s">
        <v>100</v>
      </c>
      <c r="E4011" s="45">
        <v>430000</v>
      </c>
      <c r="F4011" s="3"/>
      <c r="G4011" s="12"/>
      <c r="I4011" s="45">
        <v>430000</v>
      </c>
    </row>
    <row r="4012" spans="1:9" s="1" customFormat="1" x14ac:dyDescent="0.25">
      <c r="A4012" s="5">
        <v>221</v>
      </c>
      <c r="B4012" s="19" t="s">
        <v>706</v>
      </c>
      <c r="C4012" s="41" t="s">
        <v>443</v>
      </c>
      <c r="D4012" s="44" t="s">
        <v>100</v>
      </c>
      <c r="E4012" s="45">
        <v>430000</v>
      </c>
      <c r="F4012" s="3"/>
      <c r="G4012" s="12"/>
      <c r="I4012" s="45">
        <v>430000</v>
      </c>
    </row>
    <row r="4013" spans="1:9" s="1" customFormat="1" ht="15.75" x14ac:dyDescent="0.25">
      <c r="A4013" s="5">
        <v>222</v>
      </c>
      <c r="B4013" s="19" t="s">
        <v>707</v>
      </c>
      <c r="C4013" s="40" t="s">
        <v>444</v>
      </c>
      <c r="D4013" s="44" t="s">
        <v>100</v>
      </c>
      <c r="E4013" s="45">
        <v>430000</v>
      </c>
      <c r="F4013" s="3"/>
      <c r="G4013" s="12"/>
      <c r="I4013" s="45">
        <v>430000</v>
      </c>
    </row>
    <row r="4014" spans="1:9" s="1" customFormat="1" ht="15.75" x14ac:dyDescent="0.25">
      <c r="A4014" s="5">
        <v>223</v>
      </c>
      <c r="B4014" s="19" t="s">
        <v>708</v>
      </c>
      <c r="C4014" s="40" t="s">
        <v>445</v>
      </c>
      <c r="D4014" s="44" t="s">
        <v>100</v>
      </c>
      <c r="E4014" s="45">
        <v>430000</v>
      </c>
      <c r="F4014" s="3"/>
      <c r="G4014" s="12"/>
      <c r="I4014" s="45">
        <v>430000</v>
      </c>
    </row>
    <row r="4015" spans="1:9" s="1" customFormat="1" ht="15.75" x14ac:dyDescent="0.25">
      <c r="A4015" s="5">
        <v>224</v>
      </c>
      <c r="B4015" s="19" t="s">
        <v>709</v>
      </c>
      <c r="C4015" s="40" t="s">
        <v>446</v>
      </c>
      <c r="D4015" s="44" t="s">
        <v>100</v>
      </c>
      <c r="E4015" s="45">
        <v>430000</v>
      </c>
      <c r="F4015" s="3"/>
      <c r="G4015" s="12"/>
      <c r="I4015" s="45">
        <v>430000</v>
      </c>
    </row>
    <row r="4016" spans="1:9" s="1" customFormat="1" ht="15.75" x14ac:dyDescent="0.25">
      <c r="A4016" s="5">
        <v>225</v>
      </c>
      <c r="B4016" s="19" t="s">
        <v>710</v>
      </c>
      <c r="C4016" s="40" t="s">
        <v>447</v>
      </c>
      <c r="D4016" s="44" t="s">
        <v>99</v>
      </c>
      <c r="E4016" s="45">
        <v>400000</v>
      </c>
      <c r="F4016" s="3"/>
      <c r="G4016" s="12"/>
      <c r="I4016" s="45">
        <v>400000</v>
      </c>
    </row>
    <row r="4017" spans="1:9" s="1" customFormat="1" ht="15.75" x14ac:dyDescent="0.25">
      <c r="A4017" s="5">
        <v>226</v>
      </c>
      <c r="B4017" s="19" t="s">
        <v>711</v>
      </c>
      <c r="C4017" s="40" t="s">
        <v>448</v>
      </c>
      <c r="D4017" s="44" t="s">
        <v>99</v>
      </c>
      <c r="E4017" s="45">
        <v>400000</v>
      </c>
      <c r="F4017" s="3"/>
      <c r="G4017" s="12"/>
      <c r="I4017" s="45">
        <v>400000</v>
      </c>
    </row>
    <row r="4018" spans="1:9" s="1" customFormat="1" ht="15.75" x14ac:dyDescent="0.25">
      <c r="A4018" s="5">
        <v>227</v>
      </c>
      <c r="B4018" s="19" t="s">
        <v>712</v>
      </c>
      <c r="C4018" s="40" t="s">
        <v>449</v>
      </c>
      <c r="D4018" s="44" t="s">
        <v>99</v>
      </c>
      <c r="E4018" s="45">
        <v>400000</v>
      </c>
      <c r="F4018" s="3"/>
      <c r="G4018" s="21"/>
      <c r="I4018" s="45">
        <v>400000</v>
      </c>
    </row>
    <row r="4019" spans="1:9" s="1" customFormat="1" ht="15.75" x14ac:dyDescent="0.25">
      <c r="A4019" s="5">
        <v>228</v>
      </c>
      <c r="B4019" s="19" t="s">
        <v>713</v>
      </c>
      <c r="C4019" s="40" t="s">
        <v>450</v>
      </c>
      <c r="D4019" s="44" t="s">
        <v>100</v>
      </c>
      <c r="E4019" s="45">
        <v>430000</v>
      </c>
      <c r="F4019" s="3"/>
      <c r="G4019" s="21"/>
      <c r="I4019" s="45">
        <v>430000</v>
      </c>
    </row>
    <row r="4020" spans="1:9" s="1" customFormat="1" ht="15.75" x14ac:dyDescent="0.25">
      <c r="A4020" s="5">
        <v>229</v>
      </c>
      <c r="B4020" s="19" t="s">
        <v>714</v>
      </c>
      <c r="C4020" s="40" t="s">
        <v>451</v>
      </c>
      <c r="D4020" s="44" t="s">
        <v>100</v>
      </c>
      <c r="E4020" s="45">
        <v>3440000</v>
      </c>
      <c r="F4020" s="3" t="s">
        <v>754</v>
      </c>
      <c r="G4020" s="21"/>
      <c r="I4020" s="45">
        <v>3440000</v>
      </c>
    </row>
    <row r="4021" spans="1:9" s="1" customFormat="1" ht="15.75" x14ac:dyDescent="0.25">
      <c r="A4021" s="5">
        <v>230</v>
      </c>
      <c r="B4021" s="19" t="s">
        <v>715</v>
      </c>
      <c r="C4021" s="40" t="s">
        <v>452</v>
      </c>
      <c r="D4021" s="44" t="s">
        <v>100</v>
      </c>
      <c r="E4021" s="45">
        <v>430000</v>
      </c>
      <c r="F4021" s="3"/>
      <c r="G4021" s="21"/>
      <c r="I4021" s="45">
        <v>430000</v>
      </c>
    </row>
    <row r="4022" spans="1:9" s="1" customFormat="1" ht="15.75" x14ac:dyDescent="0.25">
      <c r="A4022" s="5">
        <v>231</v>
      </c>
      <c r="B4022" s="19" t="s">
        <v>716</v>
      </c>
      <c r="C4022" s="40" t="s">
        <v>453</v>
      </c>
      <c r="D4022" s="44" t="s">
        <v>100</v>
      </c>
      <c r="E4022" s="45">
        <v>430000</v>
      </c>
      <c r="F4022" s="3"/>
      <c r="G4022" s="21"/>
      <c r="I4022" s="45">
        <v>430000</v>
      </c>
    </row>
    <row r="4023" spans="1:9" s="1" customFormat="1" ht="15.75" x14ac:dyDescent="0.25">
      <c r="A4023" s="5">
        <v>232</v>
      </c>
      <c r="B4023" s="19" t="s">
        <v>717</v>
      </c>
      <c r="C4023" s="40" t="s">
        <v>454</v>
      </c>
      <c r="D4023" s="44" t="s">
        <v>100</v>
      </c>
      <c r="E4023" s="45">
        <v>430000</v>
      </c>
      <c r="F4023" s="3"/>
      <c r="G4023" s="21"/>
      <c r="I4023" s="45">
        <v>430000</v>
      </c>
    </row>
    <row r="4024" spans="1:9" s="1" customFormat="1" ht="15.75" x14ac:dyDescent="0.25">
      <c r="A4024" s="5">
        <v>233</v>
      </c>
      <c r="B4024" s="19" t="s">
        <v>718</v>
      </c>
      <c r="C4024" s="40" t="s">
        <v>455</v>
      </c>
      <c r="D4024" s="44" t="s">
        <v>752</v>
      </c>
      <c r="E4024" s="45">
        <v>480000</v>
      </c>
      <c r="F4024" s="3"/>
      <c r="G4024" s="21"/>
      <c r="I4024" s="45">
        <v>480000</v>
      </c>
    </row>
    <row r="4025" spans="1:9" s="1" customFormat="1" ht="15.75" x14ac:dyDescent="0.25">
      <c r="A4025" s="5">
        <v>234</v>
      </c>
      <c r="B4025" s="19" t="s">
        <v>719</v>
      </c>
      <c r="C4025" s="40" t="s">
        <v>456</v>
      </c>
      <c r="D4025" s="44" t="s">
        <v>752</v>
      </c>
      <c r="E4025" s="45">
        <v>480000</v>
      </c>
      <c r="F4025" s="3"/>
      <c r="G4025" s="21"/>
      <c r="I4025" s="45">
        <v>480000</v>
      </c>
    </row>
    <row r="4026" spans="1:9" s="1" customFormat="1" ht="15.75" x14ac:dyDescent="0.25">
      <c r="A4026" s="5">
        <v>235</v>
      </c>
      <c r="B4026" s="19" t="s">
        <v>720</v>
      </c>
      <c r="C4026" s="40" t="s">
        <v>457</v>
      </c>
      <c r="D4026" s="44" t="s">
        <v>752</v>
      </c>
      <c r="E4026" s="45">
        <v>480000</v>
      </c>
      <c r="F4026" s="3"/>
      <c r="G4026" s="21"/>
      <c r="I4026" s="45">
        <v>480000</v>
      </c>
    </row>
    <row r="4027" spans="1:9" s="1" customFormat="1" ht="15.75" x14ac:dyDescent="0.25">
      <c r="A4027" s="5">
        <v>236</v>
      </c>
      <c r="B4027" s="19" t="s">
        <v>721</v>
      </c>
      <c r="C4027" s="40" t="s">
        <v>458</v>
      </c>
      <c r="D4027" s="44" t="s">
        <v>99</v>
      </c>
      <c r="E4027" s="45">
        <v>400000</v>
      </c>
      <c r="F4027" s="3"/>
      <c r="G4027" s="12"/>
      <c r="I4027" s="45">
        <v>400000</v>
      </c>
    </row>
    <row r="4028" spans="1:9" s="1" customFormat="1" ht="15.75" x14ac:dyDescent="0.25">
      <c r="A4028" s="5">
        <v>237</v>
      </c>
      <c r="B4028" s="19" t="s">
        <v>722</v>
      </c>
      <c r="C4028" s="40" t="s">
        <v>459</v>
      </c>
      <c r="D4028" s="44" t="s">
        <v>100</v>
      </c>
      <c r="E4028" s="45">
        <v>430000</v>
      </c>
      <c r="F4028" s="3"/>
      <c r="G4028" s="12"/>
      <c r="I4028" s="45">
        <v>430000</v>
      </c>
    </row>
    <row r="4029" spans="1:9" s="1" customFormat="1" ht="15.75" x14ac:dyDescent="0.25">
      <c r="A4029" s="5">
        <v>238</v>
      </c>
      <c r="B4029" s="19" t="s">
        <v>723</v>
      </c>
      <c r="C4029" s="40" t="s">
        <v>460</v>
      </c>
      <c r="D4029" s="44" t="s">
        <v>100</v>
      </c>
      <c r="E4029" s="45">
        <v>430000</v>
      </c>
      <c r="F4029" s="3"/>
      <c r="G4029" s="12"/>
      <c r="I4029" s="45">
        <v>430000</v>
      </c>
    </row>
    <row r="4030" spans="1:9" s="1" customFormat="1" ht="15.75" x14ac:dyDescent="0.25">
      <c r="A4030" s="5">
        <v>239</v>
      </c>
      <c r="B4030" s="19" t="s">
        <v>724</v>
      </c>
      <c r="C4030" s="40" t="s">
        <v>461</v>
      </c>
      <c r="D4030" s="44" t="s">
        <v>100</v>
      </c>
      <c r="E4030" s="45">
        <v>430000</v>
      </c>
      <c r="F4030" s="3"/>
      <c r="G4030" s="12"/>
      <c r="I4030" s="45">
        <v>430000</v>
      </c>
    </row>
    <row r="4031" spans="1:9" s="1" customFormat="1" ht="15.75" x14ac:dyDescent="0.25">
      <c r="A4031" s="5">
        <v>240</v>
      </c>
      <c r="B4031" s="19" t="s">
        <v>725</v>
      </c>
      <c r="C4031" s="40" t="s">
        <v>462</v>
      </c>
      <c r="D4031" s="44" t="s">
        <v>100</v>
      </c>
      <c r="E4031" s="45">
        <v>430000</v>
      </c>
      <c r="F4031" s="3"/>
      <c r="G4031" s="12"/>
      <c r="I4031" s="45">
        <v>430000</v>
      </c>
    </row>
    <row r="4032" spans="1:9" s="1" customFormat="1" ht="15.75" x14ac:dyDescent="0.25">
      <c r="A4032" s="5">
        <v>241</v>
      </c>
      <c r="B4032" s="19" t="s">
        <v>726</v>
      </c>
      <c r="C4032" s="40" t="s">
        <v>463</v>
      </c>
      <c r="D4032" s="44" t="s">
        <v>100</v>
      </c>
      <c r="E4032" s="45">
        <v>430000</v>
      </c>
      <c r="F4032" s="3"/>
      <c r="G4032" s="12"/>
      <c r="I4032" s="45">
        <v>430000</v>
      </c>
    </row>
    <row r="4033" spans="1:9" s="1" customFormat="1" ht="15.75" x14ac:dyDescent="0.25">
      <c r="A4033" s="5">
        <v>242</v>
      </c>
      <c r="B4033" s="19" t="s">
        <v>727</v>
      </c>
      <c r="C4033" s="40" t="s">
        <v>464</v>
      </c>
      <c r="D4033" s="44" t="s">
        <v>100</v>
      </c>
      <c r="E4033" s="45">
        <v>430000</v>
      </c>
      <c r="F4033" s="3"/>
      <c r="G4033" s="12"/>
      <c r="I4033" s="45">
        <v>430000</v>
      </c>
    </row>
    <row r="4034" spans="1:9" s="1" customFormat="1" ht="15.75" x14ac:dyDescent="0.25">
      <c r="A4034" s="5">
        <v>243</v>
      </c>
      <c r="B4034" s="19" t="s">
        <v>728</v>
      </c>
      <c r="C4034" s="40" t="s">
        <v>465</v>
      </c>
      <c r="D4034" s="44" t="s">
        <v>100</v>
      </c>
      <c r="E4034" s="45">
        <v>430000</v>
      </c>
      <c r="F4034" s="3"/>
      <c r="G4034" s="21"/>
      <c r="I4034" s="45">
        <v>430000</v>
      </c>
    </row>
    <row r="4035" spans="1:9" s="1" customFormat="1" ht="15.75" x14ac:dyDescent="0.25">
      <c r="A4035" s="5">
        <v>244</v>
      </c>
      <c r="B4035" s="19" t="s">
        <v>729</v>
      </c>
      <c r="C4035" s="40" t="s">
        <v>466</v>
      </c>
      <c r="D4035" s="44" t="s">
        <v>100</v>
      </c>
      <c r="E4035" s="45">
        <v>430000</v>
      </c>
      <c r="F4035" s="3"/>
      <c r="G4035" s="21"/>
      <c r="I4035" s="45">
        <v>430000</v>
      </c>
    </row>
    <row r="4036" spans="1:9" s="1" customFormat="1" ht="15.75" x14ac:dyDescent="0.25">
      <c r="A4036" s="5">
        <v>245</v>
      </c>
      <c r="B4036" s="19" t="s">
        <v>730</v>
      </c>
      <c r="C4036" s="40" t="s">
        <v>467</v>
      </c>
      <c r="D4036" s="44" t="s">
        <v>100</v>
      </c>
      <c r="E4036" s="45">
        <v>430000</v>
      </c>
      <c r="F4036" s="3"/>
      <c r="G4036" s="21"/>
      <c r="I4036" s="45">
        <v>430000</v>
      </c>
    </row>
    <row r="4037" spans="1:9" s="1" customFormat="1" ht="15.75" x14ac:dyDescent="0.25">
      <c r="A4037" s="5">
        <v>246</v>
      </c>
      <c r="B4037" s="19" t="s">
        <v>731</v>
      </c>
      <c r="C4037" s="40" t="s">
        <v>468</v>
      </c>
      <c r="D4037" s="44" t="s">
        <v>100</v>
      </c>
      <c r="E4037" s="45">
        <v>430000</v>
      </c>
      <c r="F4037" s="3"/>
      <c r="G4037" s="21"/>
      <c r="I4037" s="45">
        <v>430000</v>
      </c>
    </row>
    <row r="4038" spans="1:9" s="1" customFormat="1" ht="15.75" x14ac:dyDescent="0.25">
      <c r="A4038" s="5">
        <v>247</v>
      </c>
      <c r="B4038" s="19" t="s">
        <v>732</v>
      </c>
      <c r="C4038" s="40" t="s">
        <v>469</v>
      </c>
      <c r="D4038" s="44" t="s">
        <v>100</v>
      </c>
      <c r="E4038" s="45">
        <v>430000</v>
      </c>
      <c r="F4038" s="3"/>
      <c r="G4038" s="21"/>
      <c r="I4038" s="45">
        <v>430000</v>
      </c>
    </row>
    <row r="4039" spans="1:9" s="1" customFormat="1" ht="15.75" x14ac:dyDescent="0.25">
      <c r="A4039" s="5">
        <v>248</v>
      </c>
      <c r="B4039" s="19" t="s">
        <v>733</v>
      </c>
      <c r="C4039" s="40" t="s">
        <v>470</v>
      </c>
      <c r="D4039" s="44" t="s">
        <v>753</v>
      </c>
      <c r="E4039" s="45">
        <v>5850000</v>
      </c>
      <c r="F4039" s="3"/>
      <c r="G4039" s="21"/>
      <c r="I4039" s="45">
        <v>5850000</v>
      </c>
    </row>
    <row r="4040" spans="1:9" s="1" customFormat="1" ht="15.75" x14ac:dyDescent="0.25">
      <c r="A4040" s="5">
        <v>249</v>
      </c>
      <c r="B4040" s="19" t="s">
        <v>734</v>
      </c>
      <c r="C4040" s="40" t="s">
        <v>471</v>
      </c>
      <c r="D4040" s="44" t="s">
        <v>753</v>
      </c>
      <c r="E4040" s="45">
        <v>5850000</v>
      </c>
      <c r="F4040" s="3"/>
      <c r="G4040" s="21"/>
      <c r="I4040" s="45">
        <v>5850000</v>
      </c>
    </row>
    <row r="4041" spans="1:9" s="1" customFormat="1" ht="15.75" x14ac:dyDescent="0.25">
      <c r="A4041" s="5">
        <v>250</v>
      </c>
      <c r="B4041" s="19" t="s">
        <v>735</v>
      </c>
      <c r="C4041" s="40" t="s">
        <v>472</v>
      </c>
      <c r="D4041" s="44" t="s">
        <v>753</v>
      </c>
      <c r="E4041" s="45">
        <v>5850000</v>
      </c>
      <c r="F4041" s="3"/>
      <c r="G4041" s="21"/>
      <c r="I4041" s="45">
        <v>5850000</v>
      </c>
    </row>
    <row r="4042" spans="1:9" s="1" customFormat="1" ht="15.75" x14ac:dyDescent="0.25">
      <c r="A4042" s="5">
        <v>251</v>
      </c>
      <c r="B4042" s="19" t="s">
        <v>736</v>
      </c>
      <c r="C4042" s="40" t="s">
        <v>473</v>
      </c>
      <c r="D4042" s="44" t="s">
        <v>753</v>
      </c>
      <c r="E4042" s="45">
        <v>5850000</v>
      </c>
      <c r="F4042" s="3"/>
      <c r="G4042" s="21"/>
      <c r="I4042" s="45">
        <v>5850000</v>
      </c>
    </row>
    <row r="4043" spans="1:9" s="1" customFormat="1" ht="15.75" x14ac:dyDescent="0.25">
      <c r="A4043" s="5">
        <v>252</v>
      </c>
      <c r="B4043" s="19" t="s">
        <v>737</v>
      </c>
      <c r="C4043" s="40" t="s">
        <v>474</v>
      </c>
      <c r="D4043" s="44" t="s">
        <v>753</v>
      </c>
      <c r="E4043" s="45">
        <v>5850000</v>
      </c>
      <c r="F4043" s="3"/>
      <c r="G4043" s="21"/>
      <c r="I4043" s="45">
        <v>5850000</v>
      </c>
    </row>
    <row r="4044" spans="1:9" s="1" customFormat="1" x14ac:dyDescent="0.25">
      <c r="A4044" s="5">
        <v>253</v>
      </c>
      <c r="B4044" s="19" t="s">
        <v>738</v>
      </c>
      <c r="C4044" s="41" t="s">
        <v>475</v>
      </c>
      <c r="D4044" s="44" t="s">
        <v>753</v>
      </c>
      <c r="E4044" s="45">
        <v>5850000</v>
      </c>
      <c r="F4044" s="3"/>
      <c r="G4044" s="21"/>
      <c r="I4044" s="45">
        <v>5850000</v>
      </c>
    </row>
    <row r="4045" spans="1:9" s="1" customFormat="1" ht="15.75" x14ac:dyDescent="0.25">
      <c r="A4045" s="5">
        <v>254</v>
      </c>
      <c r="B4045" s="19" t="s">
        <v>739</v>
      </c>
      <c r="C4045" s="40" t="s">
        <v>476</v>
      </c>
      <c r="D4045" s="44" t="s">
        <v>753</v>
      </c>
      <c r="E4045" s="45">
        <v>5850000</v>
      </c>
      <c r="F4045" s="3"/>
      <c r="G4045" s="21"/>
      <c r="I4045" s="45">
        <v>5850000</v>
      </c>
    </row>
    <row r="4046" spans="1:9" s="1" customFormat="1" ht="15.75" x14ac:dyDescent="0.25">
      <c r="A4046" s="5">
        <v>255</v>
      </c>
      <c r="B4046" s="19" t="s">
        <v>740</v>
      </c>
      <c r="C4046" s="40" t="s">
        <v>477</v>
      </c>
      <c r="D4046" s="44" t="s">
        <v>753</v>
      </c>
      <c r="E4046" s="45">
        <v>5850000</v>
      </c>
      <c r="F4046" s="3"/>
      <c r="G4046" s="21"/>
      <c r="I4046" s="45">
        <v>5850000</v>
      </c>
    </row>
    <row r="4047" spans="1:9" s="1" customFormat="1" ht="15.75" x14ac:dyDescent="0.25">
      <c r="A4047" s="5">
        <v>256</v>
      </c>
      <c r="B4047" s="19" t="s">
        <v>741</v>
      </c>
      <c r="C4047" s="40" t="s">
        <v>478</v>
      </c>
      <c r="D4047" s="44" t="s">
        <v>753</v>
      </c>
      <c r="E4047" s="45">
        <v>5850000</v>
      </c>
      <c r="F4047" s="3"/>
      <c r="G4047" s="21"/>
      <c r="I4047" s="45">
        <v>5850000</v>
      </c>
    </row>
    <row r="4048" spans="1:9" s="1" customFormat="1" ht="15.75" x14ac:dyDescent="0.25">
      <c r="A4048" s="5">
        <v>257</v>
      </c>
      <c r="B4048" s="19" t="s">
        <v>742</v>
      </c>
      <c r="C4048" s="40" t="s">
        <v>479</v>
      </c>
      <c r="D4048" s="44" t="s">
        <v>753</v>
      </c>
      <c r="E4048" s="45">
        <v>5850000</v>
      </c>
      <c r="F4048" s="3"/>
      <c r="G4048" s="21"/>
      <c r="I4048" s="45">
        <v>5850000</v>
      </c>
    </row>
    <row r="4049" spans="1:10" s="1" customFormat="1" ht="15.75" x14ac:dyDescent="0.25">
      <c r="A4049" s="5">
        <v>258</v>
      </c>
      <c r="B4049" s="19" t="s">
        <v>743</v>
      </c>
      <c r="C4049" s="40" t="s">
        <v>480</v>
      </c>
      <c r="D4049" s="44" t="s">
        <v>753</v>
      </c>
      <c r="E4049" s="45">
        <v>5850000</v>
      </c>
      <c r="F4049" s="3"/>
      <c r="G4049" s="21"/>
      <c r="I4049" s="45">
        <v>5850000</v>
      </c>
    </row>
    <row r="4050" spans="1:10" s="1" customFormat="1" ht="15.75" x14ac:dyDescent="0.25">
      <c r="A4050" s="5">
        <v>259</v>
      </c>
      <c r="B4050" s="19" t="s">
        <v>744</v>
      </c>
      <c r="C4050" s="40" t="s">
        <v>481</v>
      </c>
      <c r="D4050" s="44" t="s">
        <v>753</v>
      </c>
      <c r="E4050" s="45">
        <v>5850000</v>
      </c>
      <c r="F4050" s="3"/>
      <c r="G4050" s="21"/>
      <c r="I4050" s="45">
        <v>5850000</v>
      </c>
    </row>
    <row r="4051" spans="1:10" s="1" customFormat="1" x14ac:dyDescent="0.25">
      <c r="A4051" s="5">
        <v>260</v>
      </c>
      <c r="B4051" s="19" t="s">
        <v>745</v>
      </c>
      <c r="C4051" s="42" t="s">
        <v>482</v>
      </c>
      <c r="D4051" s="44" t="s">
        <v>100</v>
      </c>
      <c r="E4051" s="45">
        <v>430000</v>
      </c>
      <c r="F4051" s="3"/>
      <c r="G4051" s="21"/>
      <c r="I4051" s="45">
        <v>430000</v>
      </c>
    </row>
    <row r="4052" spans="1:10" s="1" customFormat="1" ht="15.75" x14ac:dyDescent="0.25">
      <c r="A4052" s="5">
        <v>261</v>
      </c>
      <c r="B4052" s="19" t="s">
        <v>746</v>
      </c>
      <c r="C4052" s="40" t="s">
        <v>483</v>
      </c>
      <c r="D4052" s="44" t="s">
        <v>100</v>
      </c>
      <c r="E4052" s="45">
        <v>430000</v>
      </c>
      <c r="F4052" s="3"/>
      <c r="G4052" s="21"/>
      <c r="I4052" s="45">
        <v>430000</v>
      </c>
    </row>
    <row r="4053" spans="1:10" s="1" customFormat="1" ht="15.75" x14ac:dyDescent="0.25">
      <c r="A4053" s="5">
        <v>262</v>
      </c>
      <c r="B4053" s="19" t="s">
        <v>747</v>
      </c>
      <c r="C4053" s="40" t="s">
        <v>484</v>
      </c>
      <c r="D4053" s="44" t="s">
        <v>100</v>
      </c>
      <c r="E4053" s="45">
        <v>430000</v>
      </c>
      <c r="F4053" s="3"/>
      <c r="G4053" s="21"/>
      <c r="I4053" s="45">
        <v>430000</v>
      </c>
    </row>
    <row r="4054" spans="1:10" s="1" customFormat="1" ht="15.75" x14ac:dyDescent="0.25">
      <c r="A4054" s="5">
        <v>263</v>
      </c>
      <c r="B4054" s="19" t="s">
        <v>748</v>
      </c>
      <c r="C4054" s="40" t="s">
        <v>485</v>
      </c>
      <c r="D4054" s="44" t="s">
        <v>99</v>
      </c>
      <c r="E4054" s="45">
        <v>400000</v>
      </c>
      <c r="F4054" s="3"/>
      <c r="G4054" s="21"/>
      <c r="I4054" s="45">
        <v>400000</v>
      </c>
    </row>
    <row r="4055" spans="1:10" s="1" customFormat="1" ht="15.75" x14ac:dyDescent="0.25">
      <c r="A4055" s="5">
        <v>264</v>
      </c>
      <c r="B4055" s="19" t="s">
        <v>749</v>
      </c>
      <c r="C4055" s="40" t="s">
        <v>486</v>
      </c>
      <c r="D4055" s="44" t="s">
        <v>100</v>
      </c>
      <c r="E4055" s="45">
        <v>430000</v>
      </c>
      <c r="F4055" s="3"/>
      <c r="G4055" s="12"/>
      <c r="I4055" s="45">
        <v>430000</v>
      </c>
    </row>
    <row r="4056" spans="1:10" x14ac:dyDescent="0.25">
      <c r="A4056" s="181" t="s">
        <v>9</v>
      </c>
      <c r="B4056" s="182"/>
      <c r="C4056" s="182"/>
      <c r="D4056" s="183"/>
      <c r="E4056" s="6">
        <f>SUM(E3792:E4055)</f>
        <v>201810000</v>
      </c>
      <c r="F4056" s="7"/>
      <c r="G4056" s="27"/>
      <c r="I4056" s="28">
        <f>SUM(I3791:I4055)</f>
        <v>152840000</v>
      </c>
    </row>
    <row r="4057" spans="1:10" ht="15.75" x14ac:dyDescent="0.25">
      <c r="A4057" s="184" t="s">
        <v>222</v>
      </c>
      <c r="B4057" s="185"/>
      <c r="C4057" s="185"/>
      <c r="D4057" s="185"/>
      <c r="E4057" s="185"/>
      <c r="F4057" s="186"/>
      <c r="G4057" s="12"/>
      <c r="J4057">
        <f>7*150</f>
        <v>1050</v>
      </c>
    </row>
    <row r="4058" spans="1:10" x14ac:dyDescent="0.25">
      <c r="A4058" s="187" t="s">
        <v>761</v>
      </c>
      <c r="B4058" s="187"/>
      <c r="C4058" s="187"/>
      <c r="D4058" s="187"/>
      <c r="E4058" s="187"/>
      <c r="F4058" s="187"/>
      <c r="G4058" s="12"/>
    </row>
    <row r="4059" spans="1:10" x14ac:dyDescent="0.25">
      <c r="A4059" s="188" t="s">
        <v>10</v>
      </c>
      <c r="B4059" s="188"/>
      <c r="C4059" s="16" t="s">
        <v>11</v>
      </c>
      <c r="D4059" s="16" t="s">
        <v>12</v>
      </c>
      <c r="E4059" s="189" t="s">
        <v>13</v>
      </c>
      <c r="F4059" s="189"/>
      <c r="G4059" s="12"/>
      <c r="I4059">
        <f>5850*12</f>
        <v>70200</v>
      </c>
    </row>
    <row r="4060" spans="1:10" s="1" customFormat="1" x14ac:dyDescent="0.25">
      <c r="A4060" s="32"/>
      <c r="B4060" s="32"/>
      <c r="C4060" s="32"/>
      <c r="D4060" s="32"/>
      <c r="E4060" s="33"/>
      <c r="F4060" s="33"/>
      <c r="G4060" s="12"/>
    </row>
    <row r="4061" spans="1:10" s="1" customFormat="1" x14ac:dyDescent="0.25">
      <c r="A4061" s="32"/>
      <c r="B4061" s="32"/>
      <c r="C4061" s="32"/>
      <c r="D4061" s="32"/>
      <c r="E4061" s="33"/>
      <c r="F4061" s="33"/>
      <c r="G4061" s="12"/>
    </row>
    <row r="4062" spans="1:10" s="1" customFormat="1" x14ac:dyDescent="0.25">
      <c r="A4062" s="32"/>
      <c r="B4062" s="32"/>
      <c r="C4062" s="32"/>
      <c r="D4062" s="32"/>
      <c r="E4062" s="33"/>
      <c r="F4062" s="33"/>
      <c r="G4062" s="12"/>
      <c r="I4062" s="1">
        <f>9*430</f>
        <v>3870</v>
      </c>
      <c r="J4062" s="1">
        <f>150*70</f>
        <v>10500</v>
      </c>
    </row>
    <row r="4063" spans="1:10" s="1" customFormat="1" x14ac:dyDescent="0.25">
      <c r="A4063" s="32"/>
      <c r="B4063" s="32"/>
      <c r="C4063" s="32"/>
      <c r="D4063" s="32"/>
      <c r="E4063" s="33"/>
      <c r="F4063" s="33"/>
      <c r="G4063" s="12"/>
    </row>
    <row r="4064" spans="1:10" x14ac:dyDescent="0.25">
      <c r="A4064" s="38"/>
      <c r="B4064" s="38"/>
      <c r="C4064" s="32" t="s">
        <v>224</v>
      </c>
      <c r="D4064" s="32" t="s">
        <v>225</v>
      </c>
      <c r="E4064" s="189" t="s">
        <v>226</v>
      </c>
      <c r="F4064" s="189"/>
      <c r="G4064" s="12"/>
    </row>
    <row r="4065" spans="1:7" x14ac:dyDescent="0.25">
      <c r="A4065" s="16"/>
      <c r="B4065" s="16"/>
      <c r="C4065" s="16"/>
      <c r="D4065" s="16"/>
      <c r="E4065" s="14"/>
      <c r="F4065" s="17"/>
      <c r="G4065" s="12"/>
    </row>
    <row r="4066" spans="1:7" ht="15.75" x14ac:dyDescent="0.25">
      <c r="A4066" s="8"/>
      <c r="B4066" s="177" t="s">
        <v>14</v>
      </c>
      <c r="C4066" s="177"/>
      <c r="D4066" s="2"/>
      <c r="E4066" s="24"/>
      <c r="F4066" s="12"/>
      <c r="G4066" s="12"/>
    </row>
    <row r="4067" spans="1:7" ht="15.75" x14ac:dyDescent="0.25">
      <c r="A4067" s="10" t="s">
        <v>766</v>
      </c>
      <c r="B4067" s="10"/>
      <c r="C4067" s="10"/>
      <c r="D4067" s="9"/>
      <c r="E4067" s="24"/>
      <c r="F4067" s="12"/>
      <c r="G4067" s="12"/>
    </row>
    <row r="4068" spans="1:7" s="1" customFormat="1" ht="15.75" x14ac:dyDescent="0.25">
      <c r="A4068" s="34" t="s">
        <v>765</v>
      </c>
      <c r="B4068" s="34"/>
      <c r="C4068" s="34"/>
      <c r="D4068" s="9"/>
      <c r="E4068" s="24"/>
      <c r="F4068" s="12"/>
      <c r="G4068" s="12"/>
    </row>
    <row r="4069" spans="1:7" ht="15.75" x14ac:dyDescent="0.25">
      <c r="A4069" s="11" t="s">
        <v>767</v>
      </c>
      <c r="B4069" s="12"/>
      <c r="C4069" s="12"/>
      <c r="D4069" s="2"/>
      <c r="E4069" s="24"/>
      <c r="F4069" s="12"/>
      <c r="G4069" s="12"/>
    </row>
    <row r="4070" spans="1:7" ht="15.75" x14ac:dyDescent="0.25">
      <c r="A4070" s="11" t="s">
        <v>764</v>
      </c>
      <c r="B4070" s="12"/>
      <c r="C4070" s="12"/>
      <c r="D4070" s="2"/>
      <c r="E4070" s="24"/>
      <c r="F4070" s="12"/>
      <c r="G4070" s="12"/>
    </row>
    <row r="4071" spans="1:7" ht="15.75" x14ac:dyDescent="0.25">
      <c r="A4071" s="11" t="s">
        <v>762</v>
      </c>
      <c r="B4071" s="12"/>
      <c r="C4071" s="12"/>
      <c r="D4071" s="2"/>
      <c r="E4071" s="24"/>
      <c r="F4071" s="12"/>
      <c r="G4071" s="12"/>
    </row>
    <row r="4072" spans="1:7" x14ac:dyDescent="0.25">
      <c r="A4072" s="12" t="s">
        <v>763</v>
      </c>
      <c r="B4072" s="12"/>
      <c r="C4072" s="12"/>
      <c r="D4072" s="12"/>
      <c r="E4072" s="27"/>
      <c r="F4072" s="12"/>
      <c r="G4072" s="12"/>
    </row>
    <row r="4073" spans="1:7" x14ac:dyDescent="0.25">
      <c r="E4073" s="28"/>
    </row>
    <row r="4074" spans="1:7" x14ac:dyDescent="0.25">
      <c r="E4074" s="27"/>
    </row>
    <row r="4075" spans="1:7" x14ac:dyDescent="0.25">
      <c r="E4075" s="27"/>
    </row>
    <row r="4076" spans="1:7" x14ac:dyDescent="0.25">
      <c r="E4076" s="28"/>
    </row>
    <row r="4254" spans="1:6" ht="18.75" x14ac:dyDescent="0.3">
      <c r="A4254" s="178" t="s">
        <v>0</v>
      </c>
      <c r="B4254" s="178"/>
      <c r="C4254" s="178"/>
      <c r="D4254" s="178"/>
      <c r="E4254" s="178"/>
      <c r="F4254" s="178"/>
    </row>
    <row r="4255" spans="1:6" ht="18.75" x14ac:dyDescent="0.3">
      <c r="A4255" s="179" t="s">
        <v>1</v>
      </c>
      <c r="B4255" s="179"/>
      <c r="C4255" s="179"/>
      <c r="D4255" s="179"/>
      <c r="E4255" s="179"/>
      <c r="F4255" s="179"/>
    </row>
    <row r="4256" spans="1:6" ht="18.75" x14ac:dyDescent="0.3">
      <c r="A4256" s="35"/>
      <c r="B4256" s="35"/>
      <c r="C4256" s="35"/>
      <c r="D4256" s="35"/>
      <c r="E4256" s="35"/>
      <c r="F4256" s="35"/>
    </row>
    <row r="4257" spans="1:6" ht="22.5" x14ac:dyDescent="0.3">
      <c r="A4257" s="191" t="s">
        <v>2</v>
      </c>
      <c r="B4257" s="191"/>
      <c r="C4257" s="191"/>
      <c r="D4257" s="191"/>
      <c r="E4257" s="191"/>
      <c r="F4257" s="191"/>
    </row>
    <row r="4258" spans="1:6" ht="22.5" x14ac:dyDescent="0.3">
      <c r="A4258" s="31"/>
      <c r="B4258" s="31"/>
      <c r="C4258" s="31"/>
      <c r="D4258" s="31"/>
      <c r="E4258" s="31"/>
      <c r="F4258" s="31"/>
    </row>
    <row r="4259" spans="1:6" x14ac:dyDescent="0.25">
      <c r="A4259" s="3" t="s">
        <v>3</v>
      </c>
      <c r="B4259" s="3" t="s">
        <v>4</v>
      </c>
      <c r="C4259" s="4" t="s">
        <v>5</v>
      </c>
      <c r="D4259" s="3" t="s">
        <v>6</v>
      </c>
      <c r="E4259" s="13" t="s">
        <v>7</v>
      </c>
      <c r="F4259" s="3" t="s">
        <v>8</v>
      </c>
    </row>
    <row r="4260" spans="1:6" x14ac:dyDescent="0.25">
      <c r="A4260" s="5">
        <v>1</v>
      </c>
      <c r="B4260" s="19" t="s">
        <v>16</v>
      </c>
      <c r="C4260" s="20" t="s">
        <v>191</v>
      </c>
      <c r="D4260" s="23" t="s">
        <v>99</v>
      </c>
      <c r="E4260" s="21">
        <v>400000</v>
      </c>
      <c r="F4260" s="3"/>
    </row>
    <row r="4261" spans="1:6" x14ac:dyDescent="0.25">
      <c r="A4261" s="5">
        <v>2</v>
      </c>
      <c r="B4261" s="19" t="s">
        <v>103</v>
      </c>
      <c r="C4261" s="20" t="s">
        <v>192</v>
      </c>
      <c r="D4261" s="23" t="s">
        <v>99</v>
      </c>
      <c r="E4261" s="21">
        <v>400000</v>
      </c>
      <c r="F4261" s="3"/>
    </row>
    <row r="4262" spans="1:6" x14ac:dyDescent="0.25">
      <c r="A4262" s="5">
        <v>3</v>
      </c>
      <c r="B4262" s="19" t="s">
        <v>104</v>
      </c>
      <c r="C4262" s="22" t="s">
        <v>17</v>
      </c>
      <c r="D4262" s="23" t="s">
        <v>99</v>
      </c>
      <c r="E4262" s="21">
        <v>400000</v>
      </c>
      <c r="F4262" s="3"/>
    </row>
    <row r="4263" spans="1:6" x14ac:dyDescent="0.25">
      <c r="A4263" s="5">
        <v>4</v>
      </c>
      <c r="B4263" s="19" t="s">
        <v>105</v>
      </c>
      <c r="C4263" s="22" t="s">
        <v>18</v>
      </c>
      <c r="D4263" s="23" t="s">
        <v>98</v>
      </c>
      <c r="E4263" s="21">
        <v>840000</v>
      </c>
      <c r="F4263" s="3"/>
    </row>
    <row r="4264" spans="1:6" x14ac:dyDescent="0.25">
      <c r="A4264" s="5">
        <v>5</v>
      </c>
      <c r="B4264" s="19" t="s">
        <v>106</v>
      </c>
      <c r="C4264" s="22" t="s">
        <v>19</v>
      </c>
      <c r="D4264" s="23" t="s">
        <v>99</v>
      </c>
      <c r="E4264" s="21">
        <v>400000</v>
      </c>
      <c r="F4264" s="3"/>
    </row>
    <row r="4265" spans="1:6" x14ac:dyDescent="0.25">
      <c r="A4265" s="5">
        <v>6</v>
      </c>
      <c r="B4265" s="19" t="s">
        <v>107</v>
      </c>
      <c r="C4265" s="22" t="s">
        <v>20</v>
      </c>
      <c r="D4265" s="23" t="s">
        <v>102</v>
      </c>
      <c r="E4265" s="21">
        <v>640000</v>
      </c>
      <c r="F4265" s="3"/>
    </row>
    <row r="4266" spans="1:6" x14ac:dyDescent="0.25">
      <c r="A4266" s="5">
        <v>7</v>
      </c>
      <c r="B4266" s="19" t="s">
        <v>108</v>
      </c>
      <c r="C4266" s="22" t="s">
        <v>21</v>
      </c>
      <c r="D4266" s="23" t="s">
        <v>99</v>
      </c>
      <c r="E4266" s="21">
        <v>400000</v>
      </c>
      <c r="F4266" s="3"/>
    </row>
    <row r="4267" spans="1:6" x14ac:dyDescent="0.25">
      <c r="A4267" s="5">
        <v>8</v>
      </c>
      <c r="B4267" s="19" t="s">
        <v>109</v>
      </c>
      <c r="C4267" s="22" t="s">
        <v>22</v>
      </c>
      <c r="D4267" s="23" t="s">
        <v>100</v>
      </c>
      <c r="E4267" s="21">
        <v>430000</v>
      </c>
      <c r="F4267" s="3"/>
    </row>
    <row r="4268" spans="1:6" x14ac:dyDescent="0.25">
      <c r="A4268" s="5">
        <v>9</v>
      </c>
      <c r="B4268" s="19" t="s">
        <v>110</v>
      </c>
      <c r="C4268" s="22" t="s">
        <v>23</v>
      </c>
      <c r="D4268" s="23" t="s">
        <v>100</v>
      </c>
      <c r="E4268" s="21">
        <v>430000</v>
      </c>
      <c r="F4268" s="3"/>
    </row>
    <row r="4269" spans="1:6" x14ac:dyDescent="0.25">
      <c r="A4269" s="5">
        <v>10</v>
      </c>
      <c r="B4269" s="19" t="s">
        <v>111</v>
      </c>
      <c r="C4269" s="22" t="s">
        <v>23</v>
      </c>
      <c r="D4269" s="29" t="s">
        <v>101</v>
      </c>
      <c r="E4269" s="21">
        <v>70000</v>
      </c>
      <c r="F4269" s="3"/>
    </row>
    <row r="4270" spans="1:6" x14ac:dyDescent="0.25">
      <c r="A4270" s="5">
        <v>11</v>
      </c>
      <c r="B4270" s="19" t="s">
        <v>112</v>
      </c>
      <c r="C4270" s="22" t="s">
        <v>24</v>
      </c>
      <c r="D4270" s="23" t="s">
        <v>100</v>
      </c>
      <c r="E4270" s="21">
        <v>430000</v>
      </c>
      <c r="F4270" s="3"/>
    </row>
    <row r="4271" spans="1:6" x14ac:dyDescent="0.25">
      <c r="A4271" s="5">
        <v>12</v>
      </c>
      <c r="B4271" s="19" t="s">
        <v>113</v>
      </c>
      <c r="C4271" s="22" t="s">
        <v>25</v>
      </c>
      <c r="D4271" s="23" t="s">
        <v>100</v>
      </c>
      <c r="E4271" s="21">
        <v>430000</v>
      </c>
      <c r="F4271" s="3"/>
    </row>
    <row r="4272" spans="1:6" x14ac:dyDescent="0.25">
      <c r="A4272" s="5">
        <v>13</v>
      </c>
      <c r="B4272" s="19" t="s">
        <v>114</v>
      </c>
      <c r="C4272" s="22" t="s">
        <v>26</v>
      </c>
      <c r="D4272" s="23" t="s">
        <v>100</v>
      </c>
      <c r="E4272" s="21">
        <v>430000</v>
      </c>
      <c r="F4272" s="3"/>
    </row>
    <row r="4273" spans="1:6" x14ac:dyDescent="0.25">
      <c r="A4273" s="5">
        <v>14</v>
      </c>
      <c r="B4273" s="19" t="s">
        <v>115</v>
      </c>
      <c r="C4273" s="22" t="s">
        <v>27</v>
      </c>
      <c r="D4273" s="23" t="s">
        <v>100</v>
      </c>
      <c r="E4273" s="21">
        <v>430000</v>
      </c>
      <c r="F4273" s="3"/>
    </row>
    <row r="4274" spans="1:6" x14ac:dyDescent="0.25">
      <c r="A4274" s="5">
        <v>15</v>
      </c>
      <c r="B4274" s="19" t="s">
        <v>116</v>
      </c>
      <c r="C4274" s="22" t="s">
        <v>28</v>
      </c>
      <c r="D4274" s="23" t="s">
        <v>100</v>
      </c>
      <c r="E4274" s="21">
        <v>430000</v>
      </c>
      <c r="F4274" s="3"/>
    </row>
    <row r="4275" spans="1:6" x14ac:dyDescent="0.25">
      <c r="A4275" s="5">
        <v>16</v>
      </c>
      <c r="B4275" s="19" t="s">
        <v>117</v>
      </c>
      <c r="C4275" s="22" t="s">
        <v>29</v>
      </c>
      <c r="D4275" s="23" t="s">
        <v>100</v>
      </c>
      <c r="E4275" s="21">
        <v>430000</v>
      </c>
      <c r="F4275" s="3"/>
    </row>
    <row r="4276" spans="1:6" x14ac:dyDescent="0.25">
      <c r="A4276" s="5">
        <v>17</v>
      </c>
      <c r="B4276" s="19" t="s">
        <v>118</v>
      </c>
      <c r="C4276" s="22" t="s">
        <v>30</v>
      </c>
      <c r="D4276" s="23" t="s">
        <v>100</v>
      </c>
      <c r="E4276" s="21">
        <v>430000</v>
      </c>
      <c r="F4276" s="3"/>
    </row>
    <row r="4277" spans="1:6" x14ac:dyDescent="0.25">
      <c r="A4277" s="5">
        <v>18</v>
      </c>
      <c r="B4277" s="19" t="s">
        <v>119</v>
      </c>
      <c r="C4277" s="22" t="s">
        <v>31</v>
      </c>
      <c r="D4277" s="23" t="s">
        <v>99</v>
      </c>
      <c r="E4277" s="21">
        <v>400000</v>
      </c>
      <c r="F4277" s="3"/>
    </row>
    <row r="4278" spans="1:6" x14ac:dyDescent="0.25">
      <c r="A4278" s="5">
        <v>19</v>
      </c>
      <c r="B4278" s="19" t="s">
        <v>120</v>
      </c>
      <c r="C4278" s="22" t="s">
        <v>32</v>
      </c>
      <c r="D4278" s="23" t="s">
        <v>100</v>
      </c>
      <c r="E4278" s="21">
        <v>430000</v>
      </c>
      <c r="F4278" s="3"/>
    </row>
    <row r="4279" spans="1:6" x14ac:dyDescent="0.25">
      <c r="A4279" s="5">
        <v>20</v>
      </c>
      <c r="B4279" s="19" t="s">
        <v>121</v>
      </c>
      <c r="C4279" s="22" t="s">
        <v>33</v>
      </c>
      <c r="D4279" s="23" t="s">
        <v>100</v>
      </c>
      <c r="E4279" s="21">
        <v>430000</v>
      </c>
      <c r="F4279" s="3"/>
    </row>
    <row r="4280" spans="1:6" x14ac:dyDescent="0.25">
      <c r="A4280" s="5">
        <v>21</v>
      </c>
      <c r="B4280" s="19" t="s">
        <v>122</v>
      </c>
      <c r="C4280" s="22" t="s">
        <v>34</v>
      </c>
      <c r="D4280" s="23" t="s">
        <v>100</v>
      </c>
      <c r="E4280" s="21">
        <v>430000</v>
      </c>
      <c r="F4280" s="3"/>
    </row>
    <row r="4281" spans="1:6" x14ac:dyDescent="0.25">
      <c r="A4281" s="5">
        <v>22</v>
      </c>
      <c r="B4281" s="19" t="s">
        <v>123</v>
      </c>
      <c r="C4281" s="22" t="s">
        <v>35</v>
      </c>
      <c r="D4281" s="23" t="s">
        <v>100</v>
      </c>
      <c r="E4281" s="21">
        <v>430000</v>
      </c>
      <c r="F4281" s="3"/>
    </row>
    <row r="4282" spans="1:6" x14ac:dyDescent="0.25">
      <c r="A4282" s="5">
        <v>23</v>
      </c>
      <c r="B4282" s="19" t="s">
        <v>124</v>
      </c>
      <c r="C4282" s="22" t="s">
        <v>36</v>
      </c>
      <c r="D4282" s="23" t="s">
        <v>100</v>
      </c>
      <c r="E4282" s="21">
        <v>430000</v>
      </c>
      <c r="F4282" s="3"/>
    </row>
    <row r="4283" spans="1:6" x14ac:dyDescent="0.25">
      <c r="A4283" s="5">
        <v>24</v>
      </c>
      <c r="B4283" s="19" t="s">
        <v>125</v>
      </c>
      <c r="C4283" s="22" t="s">
        <v>37</v>
      </c>
      <c r="D4283" s="23" t="s">
        <v>99</v>
      </c>
      <c r="E4283" s="21">
        <v>400000</v>
      </c>
      <c r="F4283" s="3"/>
    </row>
    <row r="4284" spans="1:6" x14ac:dyDescent="0.25">
      <c r="A4284" s="5">
        <v>25</v>
      </c>
      <c r="B4284" s="19" t="s">
        <v>126</v>
      </c>
      <c r="C4284" s="22" t="s">
        <v>38</v>
      </c>
      <c r="D4284" s="23" t="s">
        <v>99</v>
      </c>
      <c r="E4284" s="21">
        <v>400000</v>
      </c>
      <c r="F4284" s="3"/>
    </row>
    <row r="4285" spans="1:6" x14ac:dyDescent="0.25">
      <c r="A4285" s="5">
        <v>26</v>
      </c>
      <c r="B4285" s="19" t="s">
        <v>127</v>
      </c>
      <c r="C4285" s="22" t="s">
        <v>39</v>
      </c>
      <c r="D4285" s="23" t="s">
        <v>99</v>
      </c>
      <c r="E4285" s="21">
        <v>400000</v>
      </c>
      <c r="F4285" s="3"/>
    </row>
    <row r="4286" spans="1:6" x14ac:dyDescent="0.25">
      <c r="A4286" s="5">
        <v>27</v>
      </c>
      <c r="B4286" s="19" t="s">
        <v>128</v>
      </c>
      <c r="C4286" s="22" t="s">
        <v>40</v>
      </c>
      <c r="D4286" s="23" t="s">
        <v>99</v>
      </c>
      <c r="E4286" s="21">
        <v>400000</v>
      </c>
      <c r="F4286" s="3"/>
    </row>
    <row r="4287" spans="1:6" x14ac:dyDescent="0.25">
      <c r="A4287" s="5">
        <v>28</v>
      </c>
      <c r="B4287" s="19" t="s">
        <v>129</v>
      </c>
      <c r="C4287" s="22" t="s">
        <v>41</v>
      </c>
      <c r="D4287" s="23" t="s">
        <v>99</v>
      </c>
      <c r="E4287" s="21">
        <v>400000</v>
      </c>
      <c r="F4287" s="3"/>
    </row>
    <row r="4288" spans="1:6" x14ac:dyDescent="0.25">
      <c r="A4288" s="5">
        <v>29</v>
      </c>
      <c r="B4288" s="19" t="s">
        <v>130</v>
      </c>
      <c r="C4288" s="22" t="s">
        <v>42</v>
      </c>
      <c r="D4288" s="23" t="s">
        <v>98</v>
      </c>
      <c r="E4288" s="21">
        <v>840000</v>
      </c>
      <c r="F4288" s="3"/>
    </row>
    <row r="4289" spans="1:6" x14ac:dyDescent="0.25">
      <c r="A4289" s="5">
        <v>30</v>
      </c>
      <c r="B4289" s="19" t="s">
        <v>131</v>
      </c>
      <c r="C4289" s="22" t="s">
        <v>43</v>
      </c>
      <c r="D4289" s="23" t="s">
        <v>98</v>
      </c>
      <c r="E4289" s="21">
        <v>840000</v>
      </c>
      <c r="F4289" s="3"/>
    </row>
    <row r="4290" spans="1:6" x14ac:dyDescent="0.25">
      <c r="A4290" s="5">
        <v>31</v>
      </c>
      <c r="B4290" s="19" t="s">
        <v>132</v>
      </c>
      <c r="C4290" s="22" t="s">
        <v>44</v>
      </c>
      <c r="D4290" s="23" t="s">
        <v>100</v>
      </c>
      <c r="E4290" s="21">
        <v>430000</v>
      </c>
      <c r="F4290" s="3"/>
    </row>
    <row r="4291" spans="1:6" x14ac:dyDescent="0.25">
      <c r="A4291" s="5">
        <v>32</v>
      </c>
      <c r="B4291" s="19" t="s">
        <v>133</v>
      </c>
      <c r="C4291" s="22" t="s">
        <v>45</v>
      </c>
      <c r="D4291" s="23" t="s">
        <v>100</v>
      </c>
      <c r="E4291" s="21">
        <v>430000</v>
      </c>
      <c r="F4291" s="3"/>
    </row>
    <row r="4292" spans="1:6" x14ac:dyDescent="0.25">
      <c r="A4292" s="5">
        <v>33</v>
      </c>
      <c r="B4292" s="19" t="s">
        <v>134</v>
      </c>
      <c r="C4292" s="22" t="s">
        <v>46</v>
      </c>
      <c r="D4292" s="23" t="s">
        <v>102</v>
      </c>
      <c r="E4292" s="21">
        <v>640000</v>
      </c>
      <c r="F4292" s="3"/>
    </row>
    <row r="4293" spans="1:6" x14ac:dyDescent="0.25">
      <c r="A4293" s="5">
        <v>34</v>
      </c>
      <c r="B4293" s="19" t="s">
        <v>135</v>
      </c>
      <c r="C4293" s="22" t="s">
        <v>47</v>
      </c>
      <c r="D4293" s="23" t="s">
        <v>100</v>
      </c>
      <c r="E4293" s="21">
        <v>430000</v>
      </c>
      <c r="F4293" s="3"/>
    </row>
    <row r="4294" spans="1:6" x14ac:dyDescent="0.25">
      <c r="A4294" s="5">
        <v>35</v>
      </c>
      <c r="B4294" s="19" t="s">
        <v>136</v>
      </c>
      <c r="C4294" s="22" t="s">
        <v>48</v>
      </c>
      <c r="D4294" s="23" t="s">
        <v>100</v>
      </c>
      <c r="E4294" s="21">
        <v>430000</v>
      </c>
      <c r="F4294" s="3"/>
    </row>
    <row r="4295" spans="1:6" x14ac:dyDescent="0.25">
      <c r="A4295" s="5">
        <v>36</v>
      </c>
      <c r="B4295" s="19" t="s">
        <v>137</v>
      </c>
      <c r="C4295" s="22" t="s">
        <v>49</v>
      </c>
      <c r="D4295" s="23" t="s">
        <v>100</v>
      </c>
      <c r="E4295" s="21">
        <v>430000</v>
      </c>
      <c r="F4295" s="3"/>
    </row>
    <row r="4296" spans="1:6" x14ac:dyDescent="0.25">
      <c r="A4296" s="5"/>
      <c r="B4296" s="19" t="s">
        <v>137</v>
      </c>
      <c r="C4296" s="22" t="s">
        <v>49</v>
      </c>
      <c r="D4296" s="29" t="s">
        <v>101</v>
      </c>
      <c r="E4296" s="21">
        <v>80000</v>
      </c>
      <c r="F4296" s="3"/>
    </row>
    <row r="4297" spans="1:6" x14ac:dyDescent="0.25">
      <c r="A4297" s="5">
        <v>37</v>
      </c>
      <c r="B4297" s="19" t="s">
        <v>138</v>
      </c>
      <c r="C4297" s="22" t="s">
        <v>50</v>
      </c>
      <c r="D4297" s="23" t="s">
        <v>218</v>
      </c>
      <c r="E4297" s="21">
        <v>10800000</v>
      </c>
      <c r="F4297" s="3">
        <v>72</v>
      </c>
    </row>
    <row r="4298" spans="1:6" x14ac:dyDescent="0.25">
      <c r="A4298" s="5">
        <v>38</v>
      </c>
      <c r="B4298" s="19" t="s">
        <v>139</v>
      </c>
      <c r="C4298" s="22" t="s">
        <v>51</v>
      </c>
      <c r="D4298" s="23" t="s">
        <v>100</v>
      </c>
      <c r="E4298" s="21">
        <v>430000</v>
      </c>
      <c r="F4298" s="3"/>
    </row>
    <row r="4299" spans="1:6" x14ac:dyDescent="0.25">
      <c r="A4299" s="5">
        <v>39</v>
      </c>
      <c r="B4299" s="19" t="s">
        <v>140</v>
      </c>
      <c r="C4299" s="22" t="s">
        <v>52</v>
      </c>
      <c r="D4299" s="23" t="s">
        <v>100</v>
      </c>
      <c r="E4299" s="21">
        <v>430000</v>
      </c>
      <c r="F4299" s="3"/>
    </row>
    <row r="4300" spans="1:6" x14ac:dyDescent="0.25">
      <c r="A4300" s="5">
        <v>40</v>
      </c>
      <c r="B4300" s="19" t="s">
        <v>141</v>
      </c>
      <c r="C4300" s="22" t="s">
        <v>53</v>
      </c>
      <c r="D4300" s="23" t="s">
        <v>100</v>
      </c>
      <c r="E4300" s="21">
        <v>430000</v>
      </c>
      <c r="F4300" s="3"/>
    </row>
    <row r="4301" spans="1:6" x14ac:dyDescent="0.25">
      <c r="A4301" s="5">
        <v>41</v>
      </c>
      <c r="B4301" s="19" t="s">
        <v>142</v>
      </c>
      <c r="C4301" s="22" t="s">
        <v>54</v>
      </c>
      <c r="D4301" s="23" t="s">
        <v>99</v>
      </c>
      <c r="E4301" s="21">
        <v>400000</v>
      </c>
      <c r="F4301" s="3"/>
    </row>
    <row r="4302" spans="1:6" x14ac:dyDescent="0.25">
      <c r="A4302" s="5">
        <v>42</v>
      </c>
      <c r="B4302" s="19" t="s">
        <v>143</v>
      </c>
      <c r="C4302" s="22" t="s">
        <v>55</v>
      </c>
      <c r="D4302" s="23" t="s">
        <v>100</v>
      </c>
      <c r="E4302" s="21">
        <v>430000</v>
      </c>
      <c r="F4302" s="3"/>
    </row>
    <row r="4303" spans="1:6" x14ac:dyDescent="0.25">
      <c r="A4303" s="5">
        <v>43</v>
      </c>
      <c r="B4303" s="19" t="s">
        <v>144</v>
      </c>
      <c r="C4303" s="22" t="s">
        <v>56</v>
      </c>
      <c r="D4303" s="23" t="s">
        <v>100</v>
      </c>
      <c r="E4303" s="21">
        <v>430000</v>
      </c>
      <c r="F4303" s="3"/>
    </row>
    <row r="4304" spans="1:6" x14ac:dyDescent="0.25">
      <c r="A4304" s="5">
        <v>44</v>
      </c>
      <c r="B4304" s="19" t="s">
        <v>145</v>
      </c>
      <c r="C4304" s="22" t="s">
        <v>57</v>
      </c>
      <c r="D4304" s="23" t="s">
        <v>100</v>
      </c>
      <c r="E4304" s="21">
        <v>430000</v>
      </c>
      <c r="F4304" s="3"/>
    </row>
    <row r="4305" spans="1:6" x14ac:dyDescent="0.25">
      <c r="A4305" s="5">
        <v>45</v>
      </c>
      <c r="B4305" s="19" t="s">
        <v>146</v>
      </c>
      <c r="C4305" s="22" t="s">
        <v>58</v>
      </c>
      <c r="D4305" s="23" t="s">
        <v>100</v>
      </c>
      <c r="E4305" s="21">
        <v>430000</v>
      </c>
      <c r="F4305" s="3"/>
    </row>
    <row r="4306" spans="1:6" x14ac:dyDescent="0.25">
      <c r="A4306" s="5">
        <v>46</v>
      </c>
      <c r="B4306" s="19" t="s">
        <v>147</v>
      </c>
      <c r="C4306" s="22" t="s">
        <v>59</v>
      </c>
      <c r="D4306" s="23" t="s">
        <v>99</v>
      </c>
      <c r="E4306" s="21">
        <v>400000</v>
      </c>
      <c r="F4306" s="3"/>
    </row>
    <row r="4307" spans="1:6" x14ac:dyDescent="0.25">
      <c r="A4307" s="5">
        <v>47</v>
      </c>
      <c r="B4307" s="19" t="s">
        <v>148</v>
      </c>
      <c r="C4307" s="22" t="s">
        <v>60</v>
      </c>
      <c r="D4307" s="23" t="s">
        <v>100</v>
      </c>
      <c r="E4307" s="21">
        <v>430000</v>
      </c>
      <c r="F4307" s="3"/>
    </row>
    <row r="4308" spans="1:6" x14ac:dyDescent="0.25">
      <c r="A4308" s="5">
        <v>48</v>
      </c>
      <c r="B4308" s="19" t="s">
        <v>149</v>
      </c>
      <c r="C4308" s="22" t="s">
        <v>61</v>
      </c>
      <c r="D4308" s="23" t="s">
        <v>100</v>
      </c>
      <c r="E4308" s="21">
        <v>430000</v>
      </c>
      <c r="F4308" s="3"/>
    </row>
    <row r="4309" spans="1:6" x14ac:dyDescent="0.25">
      <c r="A4309" s="5">
        <v>49</v>
      </c>
      <c r="B4309" s="19" t="s">
        <v>150</v>
      </c>
      <c r="C4309" s="22" t="s">
        <v>62</v>
      </c>
      <c r="D4309" s="23" t="s">
        <v>100</v>
      </c>
      <c r="E4309" s="21">
        <v>430000</v>
      </c>
      <c r="F4309" s="3"/>
    </row>
    <row r="4310" spans="1:6" x14ac:dyDescent="0.25">
      <c r="A4310" s="5">
        <v>50</v>
      </c>
      <c r="B4310" s="19" t="s">
        <v>151</v>
      </c>
      <c r="C4310" s="22" t="s">
        <v>63</v>
      </c>
      <c r="D4310" s="23" t="s">
        <v>100</v>
      </c>
      <c r="E4310" s="21">
        <v>430000</v>
      </c>
      <c r="F4310" s="3"/>
    </row>
    <row r="4311" spans="1:6" x14ac:dyDescent="0.25">
      <c r="A4311" s="5">
        <v>51</v>
      </c>
      <c r="B4311" s="19" t="s">
        <v>152</v>
      </c>
      <c r="C4311" s="22" t="s">
        <v>64</v>
      </c>
      <c r="D4311" s="23" t="s">
        <v>100</v>
      </c>
      <c r="E4311" s="21">
        <v>430000</v>
      </c>
      <c r="F4311" s="3"/>
    </row>
    <row r="4312" spans="1:6" x14ac:dyDescent="0.25">
      <c r="A4312" s="5">
        <v>52</v>
      </c>
      <c r="B4312" s="19" t="s">
        <v>153</v>
      </c>
      <c r="C4312" s="22" t="s">
        <v>65</v>
      </c>
      <c r="D4312" s="23" t="s">
        <v>100</v>
      </c>
      <c r="E4312" s="21">
        <v>430000</v>
      </c>
      <c r="F4312" s="3"/>
    </row>
    <row r="4313" spans="1:6" x14ac:dyDescent="0.25">
      <c r="A4313" s="5">
        <v>53</v>
      </c>
      <c r="B4313" s="19" t="s">
        <v>154</v>
      </c>
      <c r="C4313" s="22" t="s">
        <v>66</v>
      </c>
      <c r="D4313" s="23" t="s">
        <v>100</v>
      </c>
      <c r="E4313" s="21">
        <v>430000</v>
      </c>
      <c r="F4313" s="3"/>
    </row>
    <row r="4314" spans="1:6" x14ac:dyDescent="0.25">
      <c r="A4314" s="5">
        <v>54</v>
      </c>
      <c r="B4314" s="19" t="s">
        <v>155</v>
      </c>
      <c r="C4314" s="22" t="s">
        <v>67</v>
      </c>
      <c r="D4314" s="23" t="s">
        <v>100</v>
      </c>
      <c r="E4314" s="21">
        <v>430000</v>
      </c>
      <c r="F4314" s="3"/>
    </row>
    <row r="4315" spans="1:6" x14ac:dyDescent="0.25">
      <c r="A4315" s="5">
        <v>55</v>
      </c>
      <c r="B4315" s="19" t="s">
        <v>156</v>
      </c>
      <c r="C4315" s="22" t="s">
        <v>68</v>
      </c>
      <c r="D4315" s="23" t="s">
        <v>100</v>
      </c>
      <c r="E4315" s="21">
        <v>430000</v>
      </c>
      <c r="F4315" s="3"/>
    </row>
    <row r="4316" spans="1:6" x14ac:dyDescent="0.25">
      <c r="A4316" s="5">
        <v>56</v>
      </c>
      <c r="B4316" s="19" t="s">
        <v>157</v>
      </c>
      <c r="C4316" s="22" t="s">
        <v>69</v>
      </c>
      <c r="D4316" s="23" t="s">
        <v>100</v>
      </c>
      <c r="E4316" s="21">
        <v>430000</v>
      </c>
      <c r="F4316" s="3"/>
    </row>
    <row r="4317" spans="1:6" x14ac:dyDescent="0.25">
      <c r="A4317" s="5">
        <v>57</v>
      </c>
      <c r="B4317" s="19" t="s">
        <v>158</v>
      </c>
      <c r="C4317" s="22" t="s">
        <v>70</v>
      </c>
      <c r="D4317" s="23" t="s">
        <v>100</v>
      </c>
      <c r="E4317" s="21">
        <v>430000</v>
      </c>
      <c r="F4317" s="3"/>
    </row>
    <row r="4318" spans="1:6" x14ac:dyDescent="0.25">
      <c r="A4318" s="5">
        <v>58</v>
      </c>
      <c r="B4318" s="19" t="s">
        <v>159</v>
      </c>
      <c r="C4318" s="22" t="s">
        <v>71</v>
      </c>
      <c r="D4318" s="23" t="s">
        <v>100</v>
      </c>
      <c r="E4318" s="21">
        <v>430000</v>
      </c>
      <c r="F4318" s="3"/>
    </row>
    <row r="4319" spans="1:6" x14ac:dyDescent="0.25">
      <c r="A4319" s="5">
        <v>59</v>
      </c>
      <c r="B4319" s="15" t="s">
        <v>160</v>
      </c>
      <c r="C4319" s="22" t="s">
        <v>72</v>
      </c>
      <c r="D4319" s="23" t="s">
        <v>100</v>
      </c>
      <c r="E4319" s="21">
        <v>430000</v>
      </c>
      <c r="F4319" s="3"/>
    </row>
    <row r="4320" spans="1:6" x14ac:dyDescent="0.25">
      <c r="A4320" s="5">
        <v>60</v>
      </c>
      <c r="B4320" s="15" t="s">
        <v>161</v>
      </c>
      <c r="C4320" s="22" t="s">
        <v>73</v>
      </c>
      <c r="D4320" s="23" t="s">
        <v>100</v>
      </c>
      <c r="E4320" s="21">
        <v>430000</v>
      </c>
      <c r="F4320" s="3"/>
    </row>
    <row r="4321" spans="1:10" x14ac:dyDescent="0.25">
      <c r="A4321" s="5">
        <v>61</v>
      </c>
      <c r="B4321" s="15" t="s">
        <v>162</v>
      </c>
      <c r="C4321" s="22" t="s">
        <v>74</v>
      </c>
      <c r="D4321" s="12" t="s">
        <v>99</v>
      </c>
      <c r="E4321" s="21">
        <v>400000</v>
      </c>
      <c r="F4321" s="3"/>
    </row>
    <row r="4322" spans="1:10" x14ac:dyDescent="0.25">
      <c r="A4322" s="5">
        <v>62</v>
      </c>
      <c r="B4322" s="15" t="s">
        <v>163</v>
      </c>
      <c r="C4322" s="22" t="s">
        <v>190</v>
      </c>
      <c r="D4322" s="23" t="s">
        <v>100</v>
      </c>
      <c r="E4322" s="21">
        <v>430000</v>
      </c>
      <c r="F4322" s="3"/>
    </row>
    <row r="4323" spans="1:10" x14ac:dyDescent="0.25">
      <c r="A4323" s="5">
        <v>63</v>
      </c>
      <c r="B4323" s="15" t="s">
        <v>164</v>
      </c>
      <c r="C4323" s="22" t="s">
        <v>75</v>
      </c>
      <c r="D4323" s="23" t="s">
        <v>100</v>
      </c>
      <c r="E4323" s="21">
        <v>430000</v>
      </c>
      <c r="F4323" s="3"/>
      <c r="I4323">
        <f>42*150</f>
        <v>6300</v>
      </c>
      <c r="J4323">
        <f>430+480+560</f>
        <v>1470</v>
      </c>
    </row>
    <row r="4324" spans="1:10" x14ac:dyDescent="0.25">
      <c r="A4324" s="5">
        <v>64</v>
      </c>
      <c r="B4324" s="15" t="s">
        <v>165</v>
      </c>
      <c r="C4324" s="22" t="s">
        <v>76</v>
      </c>
      <c r="D4324" s="23" t="s">
        <v>100</v>
      </c>
      <c r="E4324" s="21">
        <v>430000</v>
      </c>
      <c r="F4324" s="3"/>
    </row>
    <row r="4325" spans="1:10" x14ac:dyDescent="0.25">
      <c r="A4325" s="5">
        <v>65</v>
      </c>
      <c r="B4325" s="15" t="s">
        <v>166</v>
      </c>
      <c r="C4325" s="22" t="s">
        <v>77</v>
      </c>
      <c r="D4325" s="23" t="s">
        <v>100</v>
      </c>
      <c r="E4325" s="21">
        <v>430000</v>
      </c>
      <c r="F4325" s="3"/>
    </row>
    <row r="4326" spans="1:10" x14ac:dyDescent="0.25">
      <c r="A4326" s="5">
        <v>66</v>
      </c>
      <c r="B4326" s="15" t="s">
        <v>167</v>
      </c>
      <c r="C4326" s="22" t="s">
        <v>78</v>
      </c>
      <c r="D4326" s="23" t="s">
        <v>100</v>
      </c>
      <c r="E4326" s="21">
        <v>430000</v>
      </c>
      <c r="F4326" s="3"/>
    </row>
    <row r="4327" spans="1:10" x14ac:dyDescent="0.25">
      <c r="A4327" s="5">
        <v>67</v>
      </c>
      <c r="B4327" s="15" t="s">
        <v>168</v>
      </c>
      <c r="C4327" s="22" t="s">
        <v>79</v>
      </c>
      <c r="D4327" s="23" t="s">
        <v>100</v>
      </c>
      <c r="E4327" s="21">
        <v>430000</v>
      </c>
      <c r="F4327" s="3"/>
    </row>
    <row r="4328" spans="1:10" x14ac:dyDescent="0.25">
      <c r="A4328" s="5">
        <v>68</v>
      </c>
      <c r="B4328" s="15" t="s">
        <v>169</v>
      </c>
      <c r="C4328" s="22" t="s">
        <v>80</v>
      </c>
      <c r="D4328" s="12" t="s">
        <v>99</v>
      </c>
      <c r="E4328" s="21">
        <v>400000</v>
      </c>
      <c r="F4328" s="3"/>
    </row>
    <row r="4329" spans="1:10" x14ac:dyDescent="0.25">
      <c r="A4329" s="5">
        <v>69</v>
      </c>
      <c r="B4329" s="15" t="s">
        <v>170</v>
      </c>
      <c r="C4329" s="22" t="s">
        <v>81</v>
      </c>
      <c r="D4329" s="23" t="s">
        <v>100</v>
      </c>
      <c r="E4329" s="21">
        <v>430000</v>
      </c>
      <c r="F4329" s="3"/>
    </row>
    <row r="4330" spans="1:10" x14ac:dyDescent="0.25">
      <c r="A4330" s="5">
        <v>70</v>
      </c>
      <c r="B4330" s="15" t="s">
        <v>171</v>
      </c>
      <c r="C4330" s="22" t="s">
        <v>82</v>
      </c>
      <c r="D4330" s="12" t="s">
        <v>99</v>
      </c>
      <c r="E4330" s="21">
        <v>400000</v>
      </c>
      <c r="F4330" s="3"/>
    </row>
    <row r="4331" spans="1:10" x14ac:dyDescent="0.25">
      <c r="A4331" s="5">
        <v>71</v>
      </c>
      <c r="B4331" s="15" t="s">
        <v>172</v>
      </c>
      <c r="C4331" s="22" t="s">
        <v>83</v>
      </c>
      <c r="D4331" s="23" t="s">
        <v>100</v>
      </c>
      <c r="E4331" s="21">
        <v>430000</v>
      </c>
      <c r="F4331" s="3"/>
    </row>
    <row r="4332" spans="1:10" x14ac:dyDescent="0.25">
      <c r="A4332" s="5">
        <v>72</v>
      </c>
      <c r="B4332" s="15" t="s">
        <v>173</v>
      </c>
      <c r="C4332" s="22" t="s">
        <v>84</v>
      </c>
      <c r="D4332" s="12" t="s">
        <v>99</v>
      </c>
      <c r="E4332" s="21">
        <v>400000</v>
      </c>
      <c r="F4332" s="3"/>
    </row>
    <row r="4333" spans="1:10" x14ac:dyDescent="0.25">
      <c r="A4333" s="5">
        <v>73</v>
      </c>
      <c r="B4333" s="15" t="s">
        <v>174</v>
      </c>
      <c r="C4333" s="22" t="s">
        <v>85</v>
      </c>
      <c r="D4333" s="23" t="s">
        <v>98</v>
      </c>
      <c r="E4333" s="21">
        <v>840000</v>
      </c>
      <c r="F4333" s="3"/>
    </row>
    <row r="4334" spans="1:10" x14ac:dyDescent="0.25">
      <c r="A4334" s="5">
        <v>74</v>
      </c>
      <c r="B4334" s="15" t="s">
        <v>175</v>
      </c>
      <c r="C4334" s="22" t="s">
        <v>86</v>
      </c>
      <c r="D4334" s="23" t="s">
        <v>100</v>
      </c>
      <c r="E4334" s="21">
        <v>430000</v>
      </c>
      <c r="F4334" s="3"/>
    </row>
    <row r="4335" spans="1:10" x14ac:dyDescent="0.25">
      <c r="A4335" s="5">
        <v>75</v>
      </c>
      <c r="B4335" s="15" t="s">
        <v>176</v>
      </c>
      <c r="C4335" s="22" t="s">
        <v>87</v>
      </c>
      <c r="D4335" s="23" t="s">
        <v>100</v>
      </c>
      <c r="E4335" s="21">
        <v>430000</v>
      </c>
      <c r="F4335" s="3"/>
    </row>
    <row r="4336" spans="1:10" x14ac:dyDescent="0.25">
      <c r="A4336" s="5">
        <v>76</v>
      </c>
      <c r="B4336" s="15" t="s">
        <v>177</v>
      </c>
      <c r="C4336" s="22" t="s">
        <v>88</v>
      </c>
      <c r="D4336" s="12" t="s">
        <v>99</v>
      </c>
      <c r="E4336" s="21">
        <v>400000</v>
      </c>
      <c r="F4336" s="3"/>
    </row>
    <row r="4337" spans="1:10" x14ac:dyDescent="0.25">
      <c r="A4337" s="5">
        <v>77</v>
      </c>
      <c r="B4337" s="15" t="s">
        <v>178</v>
      </c>
      <c r="C4337" s="22" t="s">
        <v>89</v>
      </c>
      <c r="D4337" s="23" t="s">
        <v>100</v>
      </c>
      <c r="E4337" s="21">
        <v>430000</v>
      </c>
      <c r="F4337" s="3"/>
    </row>
    <row r="4338" spans="1:10" x14ac:dyDescent="0.25">
      <c r="A4338" s="5">
        <v>78</v>
      </c>
      <c r="B4338" s="15" t="s">
        <v>179</v>
      </c>
      <c r="C4338" s="22" t="s">
        <v>90</v>
      </c>
      <c r="D4338" s="23" t="s">
        <v>100</v>
      </c>
      <c r="E4338" s="21">
        <v>430000</v>
      </c>
      <c r="F4338" s="3"/>
    </row>
    <row r="4339" spans="1:10" x14ac:dyDescent="0.25">
      <c r="A4339" s="5">
        <v>79</v>
      </c>
      <c r="B4339" s="15" t="s">
        <v>180</v>
      </c>
      <c r="C4339" s="22" t="s">
        <v>91</v>
      </c>
      <c r="D4339" s="23" t="s">
        <v>100</v>
      </c>
      <c r="E4339" s="21">
        <v>430000</v>
      </c>
      <c r="F4339" s="3"/>
    </row>
    <row r="4340" spans="1:10" x14ac:dyDescent="0.25">
      <c r="A4340" s="5">
        <v>80</v>
      </c>
      <c r="B4340" s="15" t="s">
        <v>181</v>
      </c>
      <c r="C4340" s="22" t="s">
        <v>92</v>
      </c>
      <c r="D4340" s="23" t="s">
        <v>100</v>
      </c>
      <c r="E4340" s="21">
        <v>430000</v>
      </c>
      <c r="F4340" s="3"/>
    </row>
    <row r="4341" spans="1:10" x14ac:dyDescent="0.25">
      <c r="A4341" s="5">
        <v>81</v>
      </c>
      <c r="B4341" s="15" t="s">
        <v>182</v>
      </c>
      <c r="C4341" s="22" t="s">
        <v>93</v>
      </c>
      <c r="D4341" s="23" t="s">
        <v>100</v>
      </c>
      <c r="E4341" s="21">
        <v>430000</v>
      </c>
      <c r="F4341" s="3"/>
    </row>
    <row r="4342" spans="1:10" x14ac:dyDescent="0.25">
      <c r="A4342" s="5">
        <v>82</v>
      </c>
      <c r="B4342" s="15" t="s">
        <v>183</v>
      </c>
      <c r="C4342" s="22" t="s">
        <v>94</v>
      </c>
      <c r="D4342" s="23" t="s">
        <v>100</v>
      </c>
      <c r="E4342" s="21">
        <v>430000</v>
      </c>
      <c r="F4342" s="3"/>
    </row>
    <row r="4343" spans="1:10" x14ac:dyDescent="0.25">
      <c r="A4343" s="5">
        <v>83</v>
      </c>
      <c r="B4343" s="15" t="s">
        <v>184</v>
      </c>
      <c r="C4343" s="22" t="s">
        <v>95</v>
      </c>
      <c r="D4343" s="23" t="s">
        <v>100</v>
      </c>
      <c r="E4343" s="21">
        <v>430000</v>
      </c>
      <c r="F4343" s="3"/>
    </row>
    <row r="4344" spans="1:10" x14ac:dyDescent="0.25">
      <c r="A4344" s="5">
        <v>84</v>
      </c>
      <c r="B4344" s="15" t="s">
        <v>185</v>
      </c>
      <c r="C4344" s="22" t="s">
        <v>96</v>
      </c>
      <c r="D4344" s="23" t="s">
        <v>100</v>
      </c>
      <c r="E4344" s="21">
        <v>430000</v>
      </c>
      <c r="F4344" s="3"/>
    </row>
    <row r="4345" spans="1:10" x14ac:dyDescent="0.25">
      <c r="A4345" s="5">
        <v>85</v>
      </c>
      <c r="B4345" s="15" t="s">
        <v>186</v>
      </c>
      <c r="C4345" s="22" t="s">
        <v>97</v>
      </c>
      <c r="D4345" s="23" t="s">
        <v>100</v>
      </c>
      <c r="E4345" s="21">
        <v>430000</v>
      </c>
      <c r="F4345" s="3"/>
    </row>
    <row r="4346" spans="1:10" x14ac:dyDescent="0.25">
      <c r="A4346" s="5">
        <v>86</v>
      </c>
      <c r="B4346" s="15" t="s">
        <v>187</v>
      </c>
      <c r="C4346" s="22" t="s">
        <v>193</v>
      </c>
      <c r="D4346" s="23" t="s">
        <v>100</v>
      </c>
      <c r="E4346" s="21">
        <v>430000</v>
      </c>
      <c r="F4346" s="3"/>
      <c r="I4346">
        <f>5590+6020</f>
        <v>11610</v>
      </c>
    </row>
    <row r="4347" spans="1:10" x14ac:dyDescent="0.25">
      <c r="A4347" s="5">
        <v>87</v>
      </c>
      <c r="B4347" s="15" t="s">
        <v>188</v>
      </c>
      <c r="C4347" s="18" t="s">
        <v>194</v>
      </c>
      <c r="D4347" s="23" t="s">
        <v>100</v>
      </c>
      <c r="E4347" s="21">
        <v>430000</v>
      </c>
      <c r="F4347" s="3"/>
      <c r="I4347">
        <f>14*430</f>
        <v>6020</v>
      </c>
    </row>
    <row r="4348" spans="1:10" x14ac:dyDescent="0.25">
      <c r="A4348" s="5">
        <v>88</v>
      </c>
      <c r="B4348" s="15" t="s">
        <v>189</v>
      </c>
      <c r="C4348" s="18" t="s">
        <v>195</v>
      </c>
      <c r="D4348" s="23" t="s">
        <v>100</v>
      </c>
      <c r="E4348" s="21">
        <v>430000</v>
      </c>
      <c r="F4348" s="3"/>
    </row>
    <row r="4349" spans="1:10" x14ac:dyDescent="0.25">
      <c r="A4349" s="5">
        <v>89</v>
      </c>
      <c r="B4349" s="15" t="s">
        <v>203</v>
      </c>
      <c r="C4349" s="22" t="s">
        <v>198</v>
      </c>
      <c r="D4349" s="23" t="s">
        <v>100</v>
      </c>
      <c r="E4349" s="21">
        <v>430000</v>
      </c>
      <c r="F4349" s="3"/>
      <c r="H4349">
        <f>430*3</f>
        <v>1290</v>
      </c>
    </row>
    <row r="4350" spans="1:10" x14ac:dyDescent="0.25">
      <c r="A4350" s="5">
        <v>90</v>
      </c>
      <c r="B4350" s="15" t="s">
        <v>204</v>
      </c>
      <c r="C4350" s="22" t="s">
        <v>199</v>
      </c>
      <c r="D4350" s="23" t="s">
        <v>100</v>
      </c>
      <c r="E4350" s="21">
        <v>430000</v>
      </c>
      <c r="F4350" s="3"/>
    </row>
    <row r="4351" spans="1:10" x14ac:dyDescent="0.25">
      <c r="A4351" s="5">
        <v>91</v>
      </c>
      <c r="B4351" s="15" t="s">
        <v>205</v>
      </c>
      <c r="C4351" s="22" t="s">
        <v>211</v>
      </c>
      <c r="D4351" s="23" t="s">
        <v>100</v>
      </c>
      <c r="E4351" s="21">
        <v>430000</v>
      </c>
      <c r="F4351" s="3"/>
    </row>
    <row r="4352" spans="1:10" x14ac:dyDescent="0.25">
      <c r="A4352" s="5">
        <v>92</v>
      </c>
      <c r="B4352" s="15" t="s">
        <v>206</v>
      </c>
      <c r="C4352" s="22" t="s">
        <v>200</v>
      </c>
      <c r="D4352" s="23" t="s">
        <v>100</v>
      </c>
      <c r="E4352" s="21">
        <v>430000</v>
      </c>
      <c r="F4352" s="3"/>
      <c r="J4352">
        <f>16*430</f>
        <v>6880</v>
      </c>
    </row>
    <row r="4353" spans="1:6" x14ac:dyDescent="0.25">
      <c r="A4353" s="5">
        <v>93</v>
      </c>
      <c r="B4353" s="15" t="s">
        <v>207</v>
      </c>
      <c r="C4353" s="22" t="s">
        <v>201</v>
      </c>
      <c r="D4353" s="23" t="s">
        <v>100</v>
      </c>
      <c r="E4353" s="21">
        <v>430000</v>
      </c>
      <c r="F4353" s="3"/>
    </row>
    <row r="4354" spans="1:6" x14ac:dyDescent="0.25">
      <c r="A4354" s="5">
        <v>94</v>
      </c>
      <c r="B4354" s="15" t="s">
        <v>208</v>
      </c>
      <c r="C4354" s="22" t="s">
        <v>210</v>
      </c>
      <c r="D4354" s="23" t="s">
        <v>100</v>
      </c>
      <c r="E4354" s="21">
        <v>430000</v>
      </c>
      <c r="F4354" s="3"/>
    </row>
    <row r="4355" spans="1:6" x14ac:dyDescent="0.25">
      <c r="A4355" s="5">
        <v>95</v>
      </c>
      <c r="B4355" s="15" t="s">
        <v>209</v>
      </c>
      <c r="C4355" s="22" t="s">
        <v>202</v>
      </c>
      <c r="D4355" s="23" t="s">
        <v>100</v>
      </c>
      <c r="E4355" s="21">
        <v>430000</v>
      </c>
      <c r="F4355" s="3"/>
    </row>
    <row r="4356" spans="1:6" x14ac:dyDescent="0.25">
      <c r="A4356" s="5">
        <v>96</v>
      </c>
      <c r="B4356" s="15" t="s">
        <v>213</v>
      </c>
      <c r="C4356" s="25" t="s">
        <v>212</v>
      </c>
      <c r="D4356" s="23" t="s">
        <v>100</v>
      </c>
      <c r="E4356" s="21">
        <v>430000</v>
      </c>
      <c r="F4356" s="3"/>
    </row>
    <row r="4357" spans="1:6" x14ac:dyDescent="0.25">
      <c r="A4357" s="5">
        <v>97</v>
      </c>
      <c r="B4357" s="15" t="s">
        <v>214</v>
      </c>
      <c r="C4357" s="25" t="s">
        <v>216</v>
      </c>
      <c r="D4357" s="23" t="s">
        <v>218</v>
      </c>
      <c r="E4357" s="26">
        <v>6750000</v>
      </c>
      <c r="F4357" s="5">
        <v>45</v>
      </c>
    </row>
    <row r="4358" spans="1:6" x14ac:dyDescent="0.25">
      <c r="A4358" s="5">
        <v>98</v>
      </c>
      <c r="B4358" s="19" t="s">
        <v>215</v>
      </c>
      <c r="C4358" s="25" t="s">
        <v>217</v>
      </c>
      <c r="D4358" s="39" t="s">
        <v>99</v>
      </c>
      <c r="E4358" s="21">
        <v>400000</v>
      </c>
      <c r="F4358" s="3"/>
    </row>
    <row r="4359" spans="1:6" x14ac:dyDescent="0.25">
      <c r="A4359" s="181" t="s">
        <v>9</v>
      </c>
      <c r="B4359" s="182"/>
      <c r="C4359" s="182"/>
      <c r="D4359" s="183"/>
      <c r="E4359" s="6">
        <f>SUM(E4260:E4358)</f>
        <v>60040000</v>
      </c>
      <c r="F4359" s="7"/>
    </row>
    <row r="4360" spans="1:6" ht="15.75" x14ac:dyDescent="0.25">
      <c r="A4360" s="184" t="s">
        <v>222</v>
      </c>
      <c r="B4360" s="185"/>
      <c r="C4360" s="185"/>
      <c r="D4360" s="185"/>
      <c r="E4360" s="185"/>
      <c r="F4360" s="186"/>
    </row>
    <row r="4361" spans="1:6" x14ac:dyDescent="0.25">
      <c r="A4361" s="187" t="s">
        <v>223</v>
      </c>
      <c r="B4361" s="187"/>
      <c r="C4361" s="187"/>
      <c r="D4361" s="187"/>
      <c r="E4361" s="187"/>
      <c r="F4361" s="187"/>
    </row>
    <row r="4362" spans="1:6" x14ac:dyDescent="0.25">
      <c r="A4362" s="188" t="s">
        <v>10</v>
      </c>
      <c r="B4362" s="188"/>
      <c r="C4362" s="36" t="s">
        <v>11</v>
      </c>
      <c r="D4362" s="36" t="s">
        <v>12</v>
      </c>
      <c r="E4362" s="189" t="s">
        <v>13</v>
      </c>
      <c r="F4362" s="189"/>
    </row>
    <row r="4363" spans="1:6" x14ac:dyDescent="0.25">
      <c r="A4363" s="36"/>
      <c r="B4363" s="36"/>
      <c r="C4363" s="36"/>
      <c r="D4363" s="36"/>
      <c r="E4363" s="37"/>
      <c r="F4363" s="37"/>
    </row>
    <row r="4364" spans="1:6" x14ac:dyDescent="0.25">
      <c r="A4364" s="36"/>
      <c r="B4364" s="36"/>
      <c r="C4364" s="36"/>
      <c r="D4364" s="36"/>
      <c r="E4364" s="37"/>
      <c r="F4364" s="37"/>
    </row>
    <row r="4365" spans="1:6" x14ac:dyDescent="0.25">
      <c r="A4365" s="36"/>
      <c r="B4365" s="36"/>
      <c r="C4365" s="36"/>
      <c r="D4365" s="36"/>
      <c r="E4365" s="37"/>
      <c r="F4365" s="37"/>
    </row>
    <row r="4366" spans="1:6" x14ac:dyDescent="0.25">
      <c r="A4366" s="36"/>
      <c r="B4366" s="36"/>
      <c r="C4366" s="36"/>
      <c r="D4366" s="36"/>
      <c r="E4366" s="37"/>
      <c r="F4366" s="37"/>
    </row>
    <row r="4367" spans="1:6" x14ac:dyDescent="0.25">
      <c r="A4367" s="38"/>
      <c r="B4367" s="38"/>
      <c r="C4367" s="36" t="s">
        <v>224</v>
      </c>
      <c r="D4367" s="36" t="s">
        <v>225</v>
      </c>
      <c r="E4367" s="189" t="s">
        <v>226</v>
      </c>
      <c r="F4367" s="189"/>
    </row>
    <row r="4368" spans="1:6" x14ac:dyDescent="0.25">
      <c r="A4368" s="36"/>
      <c r="B4368" s="36"/>
      <c r="C4368" s="36"/>
      <c r="D4368" s="36"/>
      <c r="E4368" s="14"/>
      <c r="F4368" s="37"/>
    </row>
    <row r="4369" spans="1:6" ht="15.75" x14ac:dyDescent="0.25">
      <c r="A4369" s="8"/>
      <c r="B4369" s="177" t="s">
        <v>14</v>
      </c>
      <c r="C4369" s="177"/>
      <c r="D4369" s="2"/>
      <c r="E4369" s="24"/>
      <c r="F4369" s="12"/>
    </row>
    <row r="4370" spans="1:6" ht="15.75" x14ac:dyDescent="0.25">
      <c r="A4370" s="34" t="s">
        <v>220</v>
      </c>
      <c r="B4370" s="34"/>
      <c r="C4370" s="34"/>
      <c r="D4370" s="9"/>
      <c r="E4370" s="24"/>
      <c r="F4370" s="12"/>
    </row>
    <row r="4371" spans="1:6" ht="15.75" x14ac:dyDescent="0.25">
      <c r="A4371" s="11" t="s">
        <v>221</v>
      </c>
      <c r="B4371" s="12"/>
      <c r="C4371" s="12"/>
      <c r="D4371" s="2"/>
      <c r="E4371" s="24"/>
      <c r="F4371" s="12"/>
    </row>
    <row r="4372" spans="1:6" ht="15.75" x14ac:dyDescent="0.25">
      <c r="A4372" s="11" t="s">
        <v>15</v>
      </c>
      <c r="B4372" s="12"/>
      <c r="C4372" s="12"/>
      <c r="D4372" s="2"/>
      <c r="E4372" s="24"/>
      <c r="F4372" s="12"/>
    </row>
    <row r="4373" spans="1:6" ht="15.75" x14ac:dyDescent="0.25">
      <c r="A4373" s="11" t="s">
        <v>196</v>
      </c>
      <c r="B4373" s="12"/>
      <c r="C4373" s="12"/>
      <c r="D4373" s="2"/>
      <c r="E4373" s="24"/>
      <c r="F4373" s="12"/>
    </row>
    <row r="4374" spans="1:6" ht="15.75" x14ac:dyDescent="0.25">
      <c r="A4374" s="11" t="s">
        <v>219</v>
      </c>
      <c r="B4374" s="12"/>
      <c r="C4374" s="12"/>
      <c r="D4374" s="2"/>
      <c r="E4374" s="24"/>
      <c r="F4374" s="12"/>
    </row>
    <row r="4375" spans="1:6" ht="15.75" x14ac:dyDescent="0.25">
      <c r="A4375" s="11" t="s">
        <v>197</v>
      </c>
      <c r="B4375" s="12"/>
      <c r="C4375" s="12"/>
      <c r="D4375" s="12"/>
      <c r="E4375" s="12"/>
      <c r="F4375" s="12"/>
    </row>
  </sheetData>
  <autoFilter ref="A4:F319"/>
  <mergeCells count="131">
    <mergeCell ref="A2253:F2253"/>
    <mergeCell ref="A2254:B2254"/>
    <mergeCell ref="E2254:F2254"/>
    <mergeCell ref="E2259:F2259"/>
    <mergeCell ref="B2261:C2261"/>
    <mergeCell ref="A1703:F1703"/>
    <mergeCell ref="A1704:F1704"/>
    <mergeCell ref="B1351:C1351"/>
    <mergeCell ref="A1134:F1134"/>
    <mergeCell ref="A1135:F1135"/>
    <mergeCell ref="A1136:F1136"/>
    <mergeCell ref="A1342:D1342"/>
    <mergeCell ref="A1343:F1343"/>
    <mergeCell ref="A1344:F1344"/>
    <mergeCell ref="A1345:B1345"/>
    <mergeCell ref="E1345:F1345"/>
    <mergeCell ref="E1350:F1350"/>
    <mergeCell ref="A1706:F1706"/>
    <mergeCell ref="A2251:D2251"/>
    <mergeCell ref="A2252:F2252"/>
    <mergeCell ref="A1378:F1378"/>
    <mergeCell ref="A1379:F1379"/>
    <mergeCell ref="A1381:F1381"/>
    <mergeCell ref="A1662:D1662"/>
    <mergeCell ref="A3254:F3254"/>
    <mergeCell ref="A3256:F3256"/>
    <mergeCell ref="A3721:D3721"/>
    <mergeCell ref="A3722:F3722"/>
    <mergeCell ref="A3723:F3723"/>
    <mergeCell ref="A3724:B3724"/>
    <mergeCell ref="E3724:F3724"/>
    <mergeCell ref="A2579:F2579"/>
    <mergeCell ref="A2580:F2580"/>
    <mergeCell ref="A2582:F2582"/>
    <mergeCell ref="A2843:D2843"/>
    <mergeCell ref="A2844:F2844"/>
    <mergeCell ref="A2845:F2845"/>
    <mergeCell ref="A2846:B2846"/>
    <mergeCell ref="E2846:F2846"/>
    <mergeCell ref="E2851:F2851"/>
    <mergeCell ref="B2853:C2853"/>
    <mergeCell ref="A3201:B3201"/>
    <mergeCell ref="E3201:F3201"/>
    <mergeCell ref="E3206:F3206"/>
    <mergeCell ref="B3208:C3208"/>
    <mergeCell ref="A2909:F2909"/>
    <mergeCell ref="A2910:F2910"/>
    <mergeCell ref="A2912:F2912"/>
    <mergeCell ref="B4066:C4066"/>
    <mergeCell ref="A3789:F3789"/>
    <mergeCell ref="A4056:D4056"/>
    <mergeCell ref="A4057:F4057"/>
    <mergeCell ref="A4058:F4058"/>
    <mergeCell ref="A4059:B4059"/>
    <mergeCell ref="E4059:F4059"/>
    <mergeCell ref="E4064:F4064"/>
    <mergeCell ref="E3729:F3729"/>
    <mergeCell ref="B3731:C3731"/>
    <mergeCell ref="A4361:F4361"/>
    <mergeCell ref="A4362:B4362"/>
    <mergeCell ref="E4362:F4362"/>
    <mergeCell ref="E4367:F4367"/>
    <mergeCell ref="B4369:C4369"/>
    <mergeCell ref="A4254:F4254"/>
    <mergeCell ref="A4255:F4255"/>
    <mergeCell ref="A4257:F4257"/>
    <mergeCell ref="A4359:D4359"/>
    <mergeCell ref="A4360:F4360"/>
    <mergeCell ref="A3198:D3198"/>
    <mergeCell ref="A3199:F3199"/>
    <mergeCell ref="A3200:F3200"/>
    <mergeCell ref="A2402:F2402"/>
    <mergeCell ref="A2403:B2403"/>
    <mergeCell ref="E2403:F2403"/>
    <mergeCell ref="E2408:F2408"/>
    <mergeCell ref="B2410:C2410"/>
    <mergeCell ref="A2310:F2310"/>
    <mergeCell ref="A2311:F2311"/>
    <mergeCell ref="A2313:F2313"/>
    <mergeCell ref="A2400:D2400"/>
    <mergeCell ref="A2401:F2401"/>
    <mergeCell ref="E2541:F2541"/>
    <mergeCell ref="B2543:C2543"/>
    <mergeCell ref="A2533:D2533"/>
    <mergeCell ref="A2534:F2534"/>
    <mergeCell ref="A2535:F2535"/>
    <mergeCell ref="A2536:B2536"/>
    <mergeCell ref="E2536:F2536"/>
    <mergeCell ref="A1665:B1665"/>
    <mergeCell ref="E1665:F1665"/>
    <mergeCell ref="E1670:F1670"/>
    <mergeCell ref="B1672:C1672"/>
    <mergeCell ref="A1112:F1112"/>
    <mergeCell ref="A1113:B1113"/>
    <mergeCell ref="E1113:F1113"/>
    <mergeCell ref="E1118:F1118"/>
    <mergeCell ref="B1119:C1119"/>
    <mergeCell ref="B843:C843"/>
    <mergeCell ref="A834:D834"/>
    <mergeCell ref="A835:F835"/>
    <mergeCell ref="A836:F836"/>
    <mergeCell ref="A837:B837"/>
    <mergeCell ref="E837:F837"/>
    <mergeCell ref="E842:F842"/>
    <mergeCell ref="A1663:F1663"/>
    <mergeCell ref="A1664:F1664"/>
    <mergeCell ref="A912:F912"/>
    <mergeCell ref="A913:F913"/>
    <mergeCell ref="A914:F914"/>
    <mergeCell ref="A1110:D1110"/>
    <mergeCell ref="A1111:F1111"/>
    <mergeCell ref="A672:D672"/>
    <mergeCell ref="A673:F673"/>
    <mergeCell ref="A674:F674"/>
    <mergeCell ref="A675:B675"/>
    <mergeCell ref="E675:F675"/>
    <mergeCell ref="E680:F680"/>
    <mergeCell ref="B681:C681"/>
    <mergeCell ref="A336:F336"/>
    <mergeCell ref="A337:F337"/>
    <mergeCell ref="A338:F338"/>
    <mergeCell ref="B325:C325"/>
    <mergeCell ref="A1:F1"/>
    <mergeCell ref="A2:F2"/>
    <mergeCell ref="A3:F3"/>
    <mergeCell ref="A316:D316"/>
    <mergeCell ref="A317:F317"/>
    <mergeCell ref="A318:F318"/>
    <mergeCell ref="A319:B319"/>
    <mergeCell ref="E319:F319"/>
    <mergeCell ref="E324:F324"/>
  </mergeCells>
  <pageMargins left="0.19685039370078741" right="0" top="0" bottom="0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6"/>
  <sheetViews>
    <sheetView workbookViewId="0">
      <selection activeCell="I9" sqref="I9"/>
    </sheetView>
  </sheetViews>
  <sheetFormatPr defaultRowHeight="15" x14ac:dyDescent="0.25"/>
  <cols>
    <col min="1" max="1" width="4.140625" style="1" customWidth="1"/>
    <col min="2" max="2" width="13.140625" customWidth="1"/>
    <col min="3" max="3" width="14.7109375" customWidth="1"/>
    <col min="5" max="5" width="16" customWidth="1"/>
    <col min="6" max="6" width="15.5703125" customWidth="1"/>
  </cols>
  <sheetData>
    <row r="1" spans="1:9" ht="18.75" x14ac:dyDescent="0.3">
      <c r="A1" s="161">
        <v>1</v>
      </c>
      <c r="B1" s="126">
        <v>17003115</v>
      </c>
      <c r="C1" s="152" t="s">
        <v>4986</v>
      </c>
      <c r="D1" s="127" t="s">
        <v>4987</v>
      </c>
      <c r="E1" s="128">
        <v>36315</v>
      </c>
      <c r="F1" s="129">
        <v>983403931</v>
      </c>
      <c r="G1" s="126">
        <v>12826</v>
      </c>
    </row>
    <row r="2" spans="1:9" ht="18.75" x14ac:dyDescent="0.3">
      <c r="A2" s="161">
        <v>2</v>
      </c>
      <c r="B2" s="126">
        <v>17001300</v>
      </c>
      <c r="C2" s="152" t="s">
        <v>4988</v>
      </c>
      <c r="D2" s="127" t="s">
        <v>3024</v>
      </c>
      <c r="E2" s="128">
        <v>36285</v>
      </c>
      <c r="F2" s="129">
        <v>393593711</v>
      </c>
      <c r="G2" s="126">
        <v>12826</v>
      </c>
    </row>
    <row r="3" spans="1:9" ht="18.75" x14ac:dyDescent="0.3">
      <c r="A3" s="161">
        <v>3</v>
      </c>
      <c r="B3" s="126">
        <v>17001562</v>
      </c>
      <c r="C3" s="152" t="s">
        <v>4989</v>
      </c>
      <c r="D3" s="127" t="s">
        <v>4990</v>
      </c>
      <c r="E3" s="129" t="s">
        <v>4991</v>
      </c>
      <c r="F3" s="129">
        <v>377729136</v>
      </c>
      <c r="G3" s="126">
        <v>12826</v>
      </c>
    </row>
    <row r="4" spans="1:9" ht="18.75" x14ac:dyDescent="0.3">
      <c r="A4" s="161">
        <v>4</v>
      </c>
      <c r="B4" s="126">
        <v>17001658</v>
      </c>
      <c r="C4" s="152" t="s">
        <v>4992</v>
      </c>
      <c r="D4" s="127" t="s">
        <v>3028</v>
      </c>
      <c r="E4" s="128">
        <v>36348</v>
      </c>
      <c r="F4" s="129">
        <v>966876615</v>
      </c>
      <c r="G4" s="126">
        <v>12826</v>
      </c>
    </row>
    <row r="5" spans="1:9" ht="18.75" x14ac:dyDescent="0.3">
      <c r="A5" s="161">
        <v>5</v>
      </c>
      <c r="B5" s="126">
        <v>17001245</v>
      </c>
      <c r="C5" s="152" t="s">
        <v>4993</v>
      </c>
      <c r="D5" s="127" t="s">
        <v>4822</v>
      </c>
      <c r="E5" s="129" t="s">
        <v>4994</v>
      </c>
      <c r="F5" s="129">
        <v>901952381</v>
      </c>
      <c r="G5" s="126">
        <v>12826</v>
      </c>
    </row>
    <row r="6" spans="1:9" ht="18.75" x14ac:dyDescent="0.3">
      <c r="A6" s="161">
        <v>6</v>
      </c>
      <c r="B6" s="130">
        <v>18005020</v>
      </c>
      <c r="C6" s="153" t="s">
        <v>4995</v>
      </c>
      <c r="D6" s="131" t="s">
        <v>4815</v>
      </c>
      <c r="E6" s="128">
        <v>36530</v>
      </c>
      <c r="F6" s="132">
        <v>358995559</v>
      </c>
      <c r="G6" s="126">
        <v>12826</v>
      </c>
    </row>
    <row r="7" spans="1:9" ht="18.75" x14ac:dyDescent="0.3">
      <c r="A7" s="161">
        <v>7</v>
      </c>
      <c r="B7" s="130">
        <v>18005788</v>
      </c>
      <c r="C7" s="153" t="s">
        <v>4996</v>
      </c>
      <c r="D7" s="131" t="s">
        <v>4997</v>
      </c>
      <c r="E7" s="132" t="s">
        <v>4998</v>
      </c>
      <c r="F7" s="133">
        <v>968371607</v>
      </c>
      <c r="G7" s="126">
        <v>12826</v>
      </c>
    </row>
    <row r="8" spans="1:9" ht="18.75" x14ac:dyDescent="0.3">
      <c r="A8" s="161">
        <v>8</v>
      </c>
      <c r="B8" s="126">
        <v>17004720</v>
      </c>
      <c r="C8" s="152" t="s">
        <v>4999</v>
      </c>
      <c r="D8" s="127" t="s">
        <v>5000</v>
      </c>
      <c r="E8" s="129" t="s">
        <v>5001</v>
      </c>
      <c r="F8" s="129">
        <v>789823692</v>
      </c>
      <c r="G8" s="126">
        <v>12826</v>
      </c>
    </row>
    <row r="9" spans="1:9" ht="18.75" x14ac:dyDescent="0.3">
      <c r="A9" s="161">
        <v>9</v>
      </c>
      <c r="B9" s="126">
        <v>17002741</v>
      </c>
      <c r="C9" s="152" t="s">
        <v>5002</v>
      </c>
      <c r="D9" s="127" t="s">
        <v>5003</v>
      </c>
      <c r="E9" s="128">
        <v>36343</v>
      </c>
      <c r="F9" s="129">
        <v>336995573</v>
      </c>
      <c r="G9" s="126">
        <v>12826</v>
      </c>
      <c r="I9">
        <f>910+150</f>
        <v>1060</v>
      </c>
    </row>
    <row r="10" spans="1:9" ht="18.75" x14ac:dyDescent="0.3">
      <c r="A10" s="161">
        <v>10</v>
      </c>
      <c r="B10" s="126">
        <v>17001868</v>
      </c>
      <c r="C10" s="152" t="s">
        <v>5004</v>
      </c>
      <c r="D10" s="127" t="s">
        <v>5005</v>
      </c>
      <c r="E10" s="129" t="s">
        <v>4826</v>
      </c>
      <c r="F10" s="129">
        <v>981219671</v>
      </c>
      <c r="G10" s="126">
        <v>12826</v>
      </c>
    </row>
    <row r="11" spans="1:9" ht="18.75" x14ac:dyDescent="0.3">
      <c r="A11" s="161">
        <v>11</v>
      </c>
      <c r="B11" s="126">
        <v>17002594</v>
      </c>
      <c r="C11" s="152" t="s">
        <v>5006</v>
      </c>
      <c r="D11" s="127" t="s">
        <v>5007</v>
      </c>
      <c r="E11" s="129" t="s">
        <v>5008</v>
      </c>
      <c r="F11" s="129">
        <v>337400780</v>
      </c>
      <c r="G11" s="126">
        <v>12826</v>
      </c>
    </row>
    <row r="12" spans="1:9" ht="18.75" x14ac:dyDescent="0.3">
      <c r="A12" s="161">
        <v>12</v>
      </c>
      <c r="B12" s="126">
        <v>17003521</v>
      </c>
      <c r="C12" s="134" t="s">
        <v>5009</v>
      </c>
      <c r="D12" s="134" t="s">
        <v>4825</v>
      </c>
      <c r="E12" s="135" t="s">
        <v>4828</v>
      </c>
      <c r="F12" s="135">
        <v>898853283</v>
      </c>
      <c r="G12" s="126">
        <v>12826</v>
      </c>
    </row>
    <row r="13" spans="1:9" ht="18.75" x14ac:dyDescent="0.3">
      <c r="A13" s="161">
        <v>13</v>
      </c>
      <c r="B13" s="126">
        <v>17003538</v>
      </c>
      <c r="C13" s="134" t="s">
        <v>5010</v>
      </c>
      <c r="D13" s="134" t="s">
        <v>5011</v>
      </c>
      <c r="E13" s="135" t="s">
        <v>5012</v>
      </c>
      <c r="F13" s="135">
        <v>326741752</v>
      </c>
      <c r="G13" s="126">
        <v>12826</v>
      </c>
    </row>
    <row r="14" spans="1:9" ht="18.75" x14ac:dyDescent="0.3">
      <c r="A14" s="161">
        <v>14</v>
      </c>
      <c r="B14" s="126">
        <v>17001646</v>
      </c>
      <c r="C14" s="152" t="s">
        <v>5013</v>
      </c>
      <c r="D14" s="127" t="s">
        <v>3053</v>
      </c>
      <c r="E14" s="129" t="s">
        <v>5014</v>
      </c>
      <c r="F14" s="129">
        <v>387286677</v>
      </c>
      <c r="G14" s="126">
        <v>12826</v>
      </c>
    </row>
    <row r="15" spans="1:9" ht="18.75" x14ac:dyDescent="0.3">
      <c r="A15" s="161">
        <v>15</v>
      </c>
      <c r="B15" s="126">
        <v>17001006</v>
      </c>
      <c r="C15" s="152" t="s">
        <v>5015</v>
      </c>
      <c r="D15" s="127" t="s">
        <v>5016</v>
      </c>
      <c r="E15" s="129" t="s">
        <v>5017</v>
      </c>
      <c r="F15" s="129">
        <v>908123234</v>
      </c>
      <c r="G15" s="126">
        <v>12826</v>
      </c>
    </row>
    <row r="16" spans="1:9" ht="18.75" x14ac:dyDescent="0.3">
      <c r="A16" s="161">
        <v>16</v>
      </c>
      <c r="B16" s="126">
        <v>17003016</v>
      </c>
      <c r="C16" s="152" t="s">
        <v>5018</v>
      </c>
      <c r="D16" s="127" t="s">
        <v>3040</v>
      </c>
      <c r="E16" s="128">
        <v>36434</v>
      </c>
      <c r="F16" s="129">
        <v>962549004</v>
      </c>
      <c r="G16" s="126">
        <v>12826</v>
      </c>
    </row>
    <row r="17" spans="1:7" ht="18.75" x14ac:dyDescent="0.3">
      <c r="A17" s="161">
        <v>17</v>
      </c>
      <c r="B17" s="126">
        <v>15003160</v>
      </c>
      <c r="C17" s="152" t="s">
        <v>5019</v>
      </c>
      <c r="D17" s="127" t="s">
        <v>5020</v>
      </c>
      <c r="E17" s="128">
        <v>35683</v>
      </c>
      <c r="F17" s="129">
        <v>387260602</v>
      </c>
      <c r="G17" s="126">
        <v>12826</v>
      </c>
    </row>
    <row r="18" spans="1:7" ht="18.75" x14ac:dyDescent="0.3">
      <c r="A18" s="161">
        <v>18</v>
      </c>
      <c r="B18" s="136">
        <v>17004426</v>
      </c>
      <c r="C18" s="154" t="s">
        <v>5004</v>
      </c>
      <c r="D18" s="137" t="s">
        <v>5021</v>
      </c>
      <c r="E18" s="138" t="s">
        <v>5022</v>
      </c>
      <c r="F18" s="138">
        <v>975746511</v>
      </c>
      <c r="G18" s="126">
        <v>12826</v>
      </c>
    </row>
    <row r="19" spans="1:7" ht="18.75" x14ac:dyDescent="0.3">
      <c r="A19" s="161">
        <v>19</v>
      </c>
      <c r="B19" s="130">
        <v>16001421</v>
      </c>
      <c r="C19" s="153" t="s">
        <v>5023</v>
      </c>
      <c r="D19" s="131" t="s">
        <v>5024</v>
      </c>
      <c r="E19" s="132" t="s">
        <v>5025</v>
      </c>
      <c r="F19" s="132">
        <v>906780784</v>
      </c>
      <c r="G19" s="126">
        <v>12826</v>
      </c>
    </row>
    <row r="20" spans="1:7" ht="18.75" x14ac:dyDescent="0.3">
      <c r="A20" s="161">
        <v>20</v>
      </c>
      <c r="B20" s="126">
        <v>17003378</v>
      </c>
      <c r="C20" s="152" t="s">
        <v>5026</v>
      </c>
      <c r="D20" s="127" t="s">
        <v>5027</v>
      </c>
      <c r="E20" s="128">
        <v>36380</v>
      </c>
      <c r="F20" s="129">
        <v>352265367</v>
      </c>
      <c r="G20" s="126">
        <v>12826</v>
      </c>
    </row>
    <row r="21" spans="1:7" ht="18.75" x14ac:dyDescent="0.3">
      <c r="A21" s="161">
        <v>21</v>
      </c>
      <c r="B21" s="126">
        <v>18003839</v>
      </c>
      <c r="C21" s="152" t="s">
        <v>5028</v>
      </c>
      <c r="D21" s="127" t="s">
        <v>5029</v>
      </c>
      <c r="E21" s="129" t="s">
        <v>5030</v>
      </c>
      <c r="F21" s="129">
        <v>964947514</v>
      </c>
      <c r="G21" s="126">
        <v>12826</v>
      </c>
    </row>
    <row r="22" spans="1:7" ht="18.75" x14ac:dyDescent="0.3">
      <c r="A22" s="161">
        <v>22</v>
      </c>
      <c r="B22" s="126">
        <v>17000748</v>
      </c>
      <c r="C22" s="152" t="s">
        <v>5031</v>
      </c>
      <c r="D22" s="127" t="s">
        <v>5032</v>
      </c>
      <c r="E22" s="128">
        <v>35099</v>
      </c>
      <c r="F22" s="129">
        <v>868750604</v>
      </c>
      <c r="G22" s="126">
        <v>12826</v>
      </c>
    </row>
    <row r="23" spans="1:7" ht="18.75" x14ac:dyDescent="0.3">
      <c r="A23" s="161">
        <v>23</v>
      </c>
      <c r="B23" s="126">
        <v>15002043</v>
      </c>
      <c r="C23" s="152" t="s">
        <v>5033</v>
      </c>
      <c r="D23" s="127" t="s">
        <v>5034</v>
      </c>
      <c r="E23" s="129" t="s">
        <v>5035</v>
      </c>
      <c r="F23" s="129">
        <v>942345845</v>
      </c>
      <c r="G23" s="126">
        <v>12826</v>
      </c>
    </row>
    <row r="24" spans="1:7" ht="18.75" x14ac:dyDescent="0.3">
      <c r="A24" s="161">
        <v>24</v>
      </c>
      <c r="B24" s="126">
        <v>17001659</v>
      </c>
      <c r="C24" s="152" t="s">
        <v>5036</v>
      </c>
      <c r="D24" s="127" t="s">
        <v>5037</v>
      </c>
      <c r="E24" s="128">
        <v>34253</v>
      </c>
      <c r="F24" s="129">
        <v>395559736</v>
      </c>
      <c r="G24" s="126">
        <v>12826</v>
      </c>
    </row>
    <row r="25" spans="1:7" ht="18.75" x14ac:dyDescent="0.3">
      <c r="A25" s="161">
        <v>25</v>
      </c>
      <c r="B25" s="126">
        <v>17001538</v>
      </c>
      <c r="C25" s="152" t="s">
        <v>5038</v>
      </c>
      <c r="D25" s="127" t="s">
        <v>5011</v>
      </c>
      <c r="E25" s="129" t="s">
        <v>5039</v>
      </c>
      <c r="F25" s="129">
        <v>825633639</v>
      </c>
      <c r="G25" s="126">
        <v>12826</v>
      </c>
    </row>
    <row r="26" spans="1:7" ht="18.75" x14ac:dyDescent="0.3">
      <c r="A26" s="161">
        <v>26</v>
      </c>
      <c r="B26" s="126">
        <v>17001876</v>
      </c>
      <c r="C26" s="152" t="s">
        <v>5040</v>
      </c>
      <c r="D26" s="127" t="s">
        <v>3026</v>
      </c>
      <c r="E26" s="129" t="s">
        <v>5041</v>
      </c>
      <c r="F26" s="129">
        <v>353922814</v>
      </c>
      <c r="G26" s="126">
        <v>12826</v>
      </c>
    </row>
    <row r="27" spans="1:7" ht="18.75" x14ac:dyDescent="0.3">
      <c r="A27" s="161">
        <v>27</v>
      </c>
      <c r="B27" s="126">
        <v>16002225</v>
      </c>
      <c r="C27" s="152" t="s">
        <v>5042</v>
      </c>
      <c r="D27" s="127" t="s">
        <v>5043</v>
      </c>
      <c r="E27" s="129" t="s">
        <v>5044</v>
      </c>
      <c r="F27" s="129">
        <v>393647014</v>
      </c>
      <c r="G27" s="126">
        <v>12826</v>
      </c>
    </row>
    <row r="28" spans="1:7" ht="18.75" x14ac:dyDescent="0.3">
      <c r="A28" s="161">
        <v>28</v>
      </c>
      <c r="B28" s="126">
        <v>17003215</v>
      </c>
      <c r="C28" s="152" t="s">
        <v>5045</v>
      </c>
      <c r="D28" s="127" t="s">
        <v>4816</v>
      </c>
      <c r="E28" s="129" t="s">
        <v>5046</v>
      </c>
      <c r="F28" s="129">
        <v>357695960</v>
      </c>
      <c r="G28" s="126">
        <v>12826</v>
      </c>
    </row>
    <row r="29" spans="1:7" ht="18.75" x14ac:dyDescent="0.3">
      <c r="A29" s="161">
        <v>29</v>
      </c>
      <c r="B29" s="126">
        <v>16002189</v>
      </c>
      <c r="C29" s="152" t="s">
        <v>5047</v>
      </c>
      <c r="D29" s="127" t="s">
        <v>3047</v>
      </c>
      <c r="E29" s="129" t="s">
        <v>5048</v>
      </c>
      <c r="F29" s="129">
        <v>981206284</v>
      </c>
      <c r="G29" s="126">
        <v>12826</v>
      </c>
    </row>
    <row r="30" spans="1:7" ht="18.75" x14ac:dyDescent="0.3">
      <c r="A30" s="161">
        <v>30</v>
      </c>
      <c r="B30" s="126">
        <v>17001649</v>
      </c>
      <c r="C30" s="152" t="s">
        <v>5038</v>
      </c>
      <c r="D30" s="127" t="s">
        <v>5049</v>
      </c>
      <c r="E30" s="129" t="s">
        <v>5050</v>
      </c>
      <c r="F30" s="129">
        <v>333485489</v>
      </c>
      <c r="G30" s="126">
        <v>12826</v>
      </c>
    </row>
    <row r="31" spans="1:7" ht="18.75" x14ac:dyDescent="0.3">
      <c r="A31" s="161">
        <v>31</v>
      </c>
      <c r="B31" s="126">
        <v>17002583</v>
      </c>
      <c r="C31" s="152" t="s">
        <v>5051</v>
      </c>
      <c r="D31" s="127" t="s">
        <v>5052</v>
      </c>
      <c r="E31" s="128">
        <v>36411</v>
      </c>
      <c r="F31" s="129">
        <v>968163705</v>
      </c>
      <c r="G31" s="126">
        <v>12826</v>
      </c>
    </row>
    <row r="32" spans="1:7" ht="18.75" x14ac:dyDescent="0.3">
      <c r="A32" s="161">
        <v>32</v>
      </c>
      <c r="B32" s="126">
        <v>17000905</v>
      </c>
      <c r="C32" s="152" t="s">
        <v>5023</v>
      </c>
      <c r="D32" s="127" t="s">
        <v>5053</v>
      </c>
      <c r="E32" s="129" t="s">
        <v>5054</v>
      </c>
      <c r="F32" s="129">
        <v>969437707</v>
      </c>
      <c r="G32" s="126">
        <v>12826</v>
      </c>
    </row>
    <row r="33" spans="1:7" ht="18.75" x14ac:dyDescent="0.3">
      <c r="A33" s="161">
        <v>33</v>
      </c>
      <c r="B33" s="126">
        <v>17000644</v>
      </c>
      <c r="C33" s="152" t="s">
        <v>5055</v>
      </c>
      <c r="D33" s="127" t="s">
        <v>5056</v>
      </c>
      <c r="E33" s="128">
        <v>36229</v>
      </c>
      <c r="F33" s="129">
        <v>339465310</v>
      </c>
      <c r="G33" s="126">
        <v>12826</v>
      </c>
    </row>
    <row r="34" spans="1:7" ht="18.75" x14ac:dyDescent="0.3">
      <c r="A34" s="161">
        <v>34</v>
      </c>
      <c r="B34" s="126">
        <v>17002404</v>
      </c>
      <c r="C34" s="152" t="s">
        <v>5057</v>
      </c>
      <c r="D34" s="127" t="s">
        <v>5058</v>
      </c>
      <c r="E34" s="129" t="s">
        <v>5059</v>
      </c>
      <c r="F34" s="129">
        <v>366615626</v>
      </c>
      <c r="G34" s="126">
        <v>12826</v>
      </c>
    </row>
    <row r="35" spans="1:7" ht="18.75" x14ac:dyDescent="0.3">
      <c r="A35" s="161">
        <v>35</v>
      </c>
      <c r="B35" s="126">
        <v>17002163</v>
      </c>
      <c r="C35" s="152" t="s">
        <v>5060</v>
      </c>
      <c r="D35" s="127" t="s">
        <v>5061</v>
      </c>
      <c r="E35" s="128">
        <v>35919</v>
      </c>
      <c r="F35" s="129">
        <v>964573716</v>
      </c>
      <c r="G35" s="126">
        <v>12826</v>
      </c>
    </row>
    <row r="36" spans="1:7" ht="18.75" x14ac:dyDescent="0.3">
      <c r="A36" s="161">
        <v>36</v>
      </c>
      <c r="B36" s="126">
        <v>17003546</v>
      </c>
      <c r="C36" s="152" t="s">
        <v>5062</v>
      </c>
      <c r="D36" s="127" t="s">
        <v>4815</v>
      </c>
      <c r="E36" s="128">
        <v>36442</v>
      </c>
      <c r="F36" s="129">
        <v>926739043</v>
      </c>
      <c r="G36" s="126">
        <v>12826</v>
      </c>
    </row>
    <row r="37" spans="1:7" ht="18.75" x14ac:dyDescent="0.3">
      <c r="A37" s="161">
        <v>37</v>
      </c>
      <c r="B37" s="126">
        <v>16001365</v>
      </c>
      <c r="C37" s="152" t="s">
        <v>5063</v>
      </c>
      <c r="D37" s="127" t="s">
        <v>5064</v>
      </c>
      <c r="E37" s="129" t="s">
        <v>5065</v>
      </c>
      <c r="F37" s="129">
        <v>334693300</v>
      </c>
      <c r="G37" s="126">
        <v>12826</v>
      </c>
    </row>
    <row r="38" spans="1:7" ht="18.75" x14ac:dyDescent="0.3">
      <c r="A38" s="161">
        <v>38</v>
      </c>
      <c r="B38" s="126">
        <v>17000951</v>
      </c>
      <c r="C38" s="152" t="s">
        <v>5066</v>
      </c>
      <c r="D38" s="127" t="s">
        <v>4824</v>
      </c>
      <c r="E38" s="128">
        <v>35131</v>
      </c>
      <c r="F38" s="129">
        <v>963975480</v>
      </c>
      <c r="G38" s="126">
        <v>12826</v>
      </c>
    </row>
    <row r="39" spans="1:7" ht="18.75" x14ac:dyDescent="0.3">
      <c r="A39" s="161">
        <v>39</v>
      </c>
      <c r="B39" s="139">
        <v>19001126</v>
      </c>
      <c r="C39" s="155" t="s">
        <v>5067</v>
      </c>
      <c r="D39" s="139" t="s">
        <v>5005</v>
      </c>
      <c r="E39" s="132" t="s">
        <v>5068</v>
      </c>
      <c r="F39" s="132">
        <v>587266621</v>
      </c>
      <c r="G39" s="126">
        <v>12826</v>
      </c>
    </row>
    <row r="40" spans="1:7" ht="18.75" x14ac:dyDescent="0.3">
      <c r="A40" s="161">
        <v>40</v>
      </c>
      <c r="B40" s="139">
        <v>19001127</v>
      </c>
      <c r="C40" s="155" t="s">
        <v>5067</v>
      </c>
      <c r="D40" s="139" t="s">
        <v>3044</v>
      </c>
      <c r="E40" s="132" t="s">
        <v>5068</v>
      </c>
      <c r="F40" s="132">
        <v>585298669</v>
      </c>
      <c r="G40" s="126">
        <v>12826</v>
      </c>
    </row>
    <row r="41" spans="1:7" ht="18.75" x14ac:dyDescent="0.3">
      <c r="A41" s="161">
        <v>41</v>
      </c>
      <c r="B41" s="162">
        <v>17000897</v>
      </c>
      <c r="C41" s="156" t="s">
        <v>5069</v>
      </c>
      <c r="D41" s="140" t="s">
        <v>5070</v>
      </c>
      <c r="E41" s="141" t="s">
        <v>5071</v>
      </c>
      <c r="F41" s="141">
        <v>392727390</v>
      </c>
      <c r="G41" s="126">
        <v>12826</v>
      </c>
    </row>
    <row r="42" spans="1:7" ht="18.75" x14ac:dyDescent="0.3">
      <c r="A42" s="161">
        <v>42</v>
      </c>
      <c r="B42" s="162">
        <v>16002132</v>
      </c>
      <c r="C42" s="156" t="s">
        <v>5072</v>
      </c>
      <c r="D42" s="140" t="s">
        <v>5073</v>
      </c>
      <c r="E42" s="141" t="s">
        <v>5074</v>
      </c>
      <c r="F42" s="141">
        <v>965218654</v>
      </c>
      <c r="G42" s="126">
        <v>12826</v>
      </c>
    </row>
    <row r="43" spans="1:7" ht="18.75" x14ac:dyDescent="0.3">
      <c r="A43" s="161">
        <v>43</v>
      </c>
      <c r="B43" s="162">
        <v>1600</v>
      </c>
      <c r="C43" s="156" t="s">
        <v>5075</v>
      </c>
      <c r="D43" s="140" t="s">
        <v>3032</v>
      </c>
      <c r="E43" s="142">
        <v>34762</v>
      </c>
      <c r="F43" s="141">
        <v>963848938</v>
      </c>
      <c r="G43" s="126">
        <v>12826</v>
      </c>
    </row>
    <row r="44" spans="1:7" ht="18.75" x14ac:dyDescent="0.3">
      <c r="A44" s="161">
        <v>44</v>
      </c>
      <c r="B44" s="126">
        <v>17001886</v>
      </c>
      <c r="C44" s="152" t="s">
        <v>5076</v>
      </c>
      <c r="D44" s="127" t="s">
        <v>5056</v>
      </c>
      <c r="E44" s="129" t="s">
        <v>5077</v>
      </c>
      <c r="F44" s="129">
        <v>708391889</v>
      </c>
      <c r="G44" s="126">
        <v>12826</v>
      </c>
    </row>
    <row r="45" spans="1:7" ht="18.75" x14ac:dyDescent="0.3">
      <c r="A45" s="161">
        <v>45</v>
      </c>
      <c r="B45" s="126">
        <v>17002873</v>
      </c>
      <c r="C45" s="152" t="s">
        <v>5031</v>
      </c>
      <c r="D45" s="127" t="s">
        <v>5078</v>
      </c>
      <c r="E45" s="128">
        <v>36076</v>
      </c>
      <c r="F45" s="129">
        <v>332139497</v>
      </c>
      <c r="G45" s="126">
        <v>12826</v>
      </c>
    </row>
    <row r="46" spans="1:7" ht="18.75" x14ac:dyDescent="0.3">
      <c r="A46" s="161">
        <v>46</v>
      </c>
      <c r="B46" s="126">
        <v>17002905</v>
      </c>
      <c r="C46" s="152" t="s">
        <v>5079</v>
      </c>
      <c r="D46" s="127" t="s">
        <v>5080</v>
      </c>
      <c r="E46" s="128">
        <v>35804</v>
      </c>
      <c r="F46" s="129">
        <v>972025197</v>
      </c>
      <c r="G46" s="126">
        <v>12826</v>
      </c>
    </row>
    <row r="47" spans="1:7" ht="18.75" x14ac:dyDescent="0.3">
      <c r="A47" s="161">
        <v>47</v>
      </c>
      <c r="B47" s="126">
        <v>16000881</v>
      </c>
      <c r="C47" s="152" t="s">
        <v>5081</v>
      </c>
      <c r="D47" s="127" t="s">
        <v>3053</v>
      </c>
      <c r="E47" s="128">
        <v>35861</v>
      </c>
      <c r="F47" s="129">
        <v>384321144</v>
      </c>
      <c r="G47" s="126">
        <v>12826</v>
      </c>
    </row>
    <row r="48" spans="1:7" ht="18.75" x14ac:dyDescent="0.3">
      <c r="A48" s="161">
        <v>48</v>
      </c>
      <c r="B48" s="130">
        <v>18005720</v>
      </c>
      <c r="C48" s="153" t="s">
        <v>5082</v>
      </c>
      <c r="D48" s="131" t="s">
        <v>5005</v>
      </c>
      <c r="E48" s="132" t="s">
        <v>5083</v>
      </c>
      <c r="F48" s="132">
        <v>938370050</v>
      </c>
      <c r="G48" s="126">
        <v>12826</v>
      </c>
    </row>
    <row r="49" spans="1:7" ht="18.75" x14ac:dyDescent="0.3">
      <c r="A49" s="161">
        <v>49</v>
      </c>
      <c r="B49" s="130">
        <v>17001867</v>
      </c>
      <c r="C49" s="153" t="s">
        <v>5084</v>
      </c>
      <c r="D49" s="131" t="s">
        <v>4815</v>
      </c>
      <c r="E49" s="132" t="s">
        <v>5085</v>
      </c>
      <c r="F49" s="132">
        <v>868499657</v>
      </c>
      <c r="G49" s="126">
        <v>12826</v>
      </c>
    </row>
    <row r="50" spans="1:7" ht="18.75" x14ac:dyDescent="0.3">
      <c r="A50" s="161">
        <v>50</v>
      </c>
      <c r="B50" s="130">
        <v>16002549</v>
      </c>
      <c r="C50" s="153" t="s">
        <v>4809</v>
      </c>
      <c r="D50" s="131" t="s">
        <v>5061</v>
      </c>
      <c r="E50" s="132" t="s">
        <v>5086</v>
      </c>
      <c r="F50" s="132">
        <v>981316753</v>
      </c>
      <c r="G50" s="126">
        <v>12826</v>
      </c>
    </row>
    <row r="51" spans="1:7" ht="18.75" x14ac:dyDescent="0.3">
      <c r="A51" s="161">
        <v>51</v>
      </c>
      <c r="B51" s="130">
        <v>17001038</v>
      </c>
      <c r="C51" s="153" t="s">
        <v>5087</v>
      </c>
      <c r="D51" s="131" t="s">
        <v>5088</v>
      </c>
      <c r="E51" s="132" t="s">
        <v>5089</v>
      </c>
      <c r="F51" s="132">
        <v>868382842</v>
      </c>
      <c r="G51" s="126">
        <v>12826</v>
      </c>
    </row>
    <row r="52" spans="1:7" ht="18.75" x14ac:dyDescent="0.3">
      <c r="A52" s="161">
        <v>52</v>
      </c>
      <c r="B52" s="130">
        <v>17002896</v>
      </c>
      <c r="C52" s="153" t="s">
        <v>5090</v>
      </c>
      <c r="D52" s="131" t="s">
        <v>4825</v>
      </c>
      <c r="E52" s="132" t="s">
        <v>5091</v>
      </c>
      <c r="F52" s="132">
        <v>906106497</v>
      </c>
      <c r="G52" s="126">
        <v>12826</v>
      </c>
    </row>
    <row r="53" spans="1:7" ht="18.75" x14ac:dyDescent="0.3">
      <c r="A53" s="161">
        <v>53</v>
      </c>
      <c r="B53" s="130">
        <v>16002543</v>
      </c>
      <c r="C53" s="153" t="s">
        <v>5092</v>
      </c>
      <c r="D53" s="131" t="s">
        <v>5016</v>
      </c>
      <c r="E53" s="132" t="s">
        <v>5093</v>
      </c>
      <c r="F53" s="132">
        <v>353472299</v>
      </c>
      <c r="G53" s="126">
        <v>12826</v>
      </c>
    </row>
    <row r="54" spans="1:7" ht="18.75" x14ac:dyDescent="0.3">
      <c r="A54" s="161">
        <v>54</v>
      </c>
      <c r="B54" s="130">
        <v>16003497</v>
      </c>
      <c r="C54" s="153" t="s">
        <v>5094</v>
      </c>
      <c r="D54" s="131" t="s">
        <v>5095</v>
      </c>
      <c r="E54" s="132" t="s">
        <v>5096</v>
      </c>
      <c r="F54" s="132">
        <v>903208227</v>
      </c>
      <c r="G54" s="126">
        <v>12826</v>
      </c>
    </row>
    <row r="55" spans="1:7" ht="18.75" x14ac:dyDescent="0.3">
      <c r="A55" s="161">
        <v>55</v>
      </c>
      <c r="B55" s="130">
        <v>16003765</v>
      </c>
      <c r="C55" s="153" t="s">
        <v>5097</v>
      </c>
      <c r="D55" s="131" t="s">
        <v>5098</v>
      </c>
      <c r="E55" s="132" t="s">
        <v>5099</v>
      </c>
      <c r="F55" s="132">
        <v>962893955</v>
      </c>
      <c r="G55" s="126">
        <v>12826</v>
      </c>
    </row>
    <row r="56" spans="1:7" ht="18.75" x14ac:dyDescent="0.3">
      <c r="A56" s="161">
        <v>56</v>
      </c>
      <c r="B56" s="130">
        <v>17003137</v>
      </c>
      <c r="C56" s="153" t="s">
        <v>5100</v>
      </c>
      <c r="D56" s="131" t="s">
        <v>5020</v>
      </c>
      <c r="E56" s="132" t="s">
        <v>5101</v>
      </c>
      <c r="F56" s="132">
        <v>385574274</v>
      </c>
      <c r="G56" s="126">
        <v>12826</v>
      </c>
    </row>
    <row r="57" spans="1:7" ht="18.75" x14ac:dyDescent="0.3">
      <c r="A57" s="161">
        <v>57</v>
      </c>
      <c r="B57" s="130">
        <v>17002686</v>
      </c>
      <c r="C57" s="153" t="s">
        <v>5102</v>
      </c>
      <c r="D57" s="131" t="s">
        <v>5103</v>
      </c>
      <c r="E57" s="143">
        <v>36373</v>
      </c>
      <c r="F57" s="132">
        <v>329848604</v>
      </c>
      <c r="G57" s="126">
        <v>12826</v>
      </c>
    </row>
    <row r="58" spans="1:7" ht="18.75" x14ac:dyDescent="0.3">
      <c r="A58" s="161">
        <v>58</v>
      </c>
      <c r="B58" s="130">
        <v>17002322</v>
      </c>
      <c r="C58" s="153" t="s">
        <v>5104</v>
      </c>
      <c r="D58" s="131" t="s">
        <v>5064</v>
      </c>
      <c r="E58" s="143">
        <v>35891</v>
      </c>
      <c r="F58" s="132">
        <v>329939567</v>
      </c>
      <c r="G58" s="126">
        <v>12826</v>
      </c>
    </row>
    <row r="59" spans="1:7" ht="18.75" x14ac:dyDescent="0.3">
      <c r="A59" s="161">
        <v>59</v>
      </c>
      <c r="B59" s="130">
        <v>17003574</v>
      </c>
      <c r="C59" s="153" t="s">
        <v>5105</v>
      </c>
      <c r="D59" s="131" t="s">
        <v>3032</v>
      </c>
      <c r="E59" s="143">
        <v>37176</v>
      </c>
      <c r="F59" s="132">
        <v>938929817</v>
      </c>
      <c r="G59" s="126">
        <v>12826</v>
      </c>
    </row>
    <row r="60" spans="1:7" ht="18.75" x14ac:dyDescent="0.3">
      <c r="A60" s="161">
        <v>60</v>
      </c>
      <c r="B60" s="130">
        <v>17001177</v>
      </c>
      <c r="C60" s="153" t="s">
        <v>5106</v>
      </c>
      <c r="D60" s="131" t="s">
        <v>5080</v>
      </c>
      <c r="E60" s="132" t="s">
        <v>5107</v>
      </c>
      <c r="F60" s="132">
        <v>367661503</v>
      </c>
      <c r="G60" s="126">
        <v>12826</v>
      </c>
    </row>
    <row r="61" spans="1:7" ht="18.75" x14ac:dyDescent="0.3">
      <c r="A61" s="161">
        <v>61</v>
      </c>
      <c r="B61" s="130">
        <v>17001263</v>
      </c>
      <c r="C61" s="153" t="s">
        <v>5108</v>
      </c>
      <c r="D61" s="131" t="s">
        <v>5109</v>
      </c>
      <c r="E61" s="132" t="s">
        <v>5110</v>
      </c>
      <c r="F61" s="132">
        <v>379915611</v>
      </c>
      <c r="G61" s="126">
        <v>12826</v>
      </c>
    </row>
    <row r="62" spans="1:7" ht="18.75" x14ac:dyDescent="0.3">
      <c r="A62" s="161">
        <v>62</v>
      </c>
      <c r="B62" s="130">
        <v>16001164</v>
      </c>
      <c r="C62" s="153" t="s">
        <v>5111</v>
      </c>
      <c r="D62" s="131" t="s">
        <v>4810</v>
      </c>
      <c r="E62" s="132" t="s">
        <v>5112</v>
      </c>
      <c r="F62" s="132">
        <v>886655218</v>
      </c>
      <c r="G62" s="126">
        <v>12826</v>
      </c>
    </row>
    <row r="63" spans="1:7" ht="18.75" x14ac:dyDescent="0.3">
      <c r="A63" s="161">
        <v>63</v>
      </c>
      <c r="B63" s="130">
        <v>17002478</v>
      </c>
      <c r="C63" s="153" t="s">
        <v>5113</v>
      </c>
      <c r="D63" s="131" t="s">
        <v>3053</v>
      </c>
      <c r="E63" s="132" t="s">
        <v>5059</v>
      </c>
      <c r="F63" s="132">
        <v>374765979</v>
      </c>
      <c r="G63" s="126">
        <v>12826</v>
      </c>
    </row>
    <row r="64" spans="1:7" ht="18.75" x14ac:dyDescent="0.3">
      <c r="A64" s="161">
        <v>64</v>
      </c>
      <c r="B64" s="130">
        <v>16002495</v>
      </c>
      <c r="C64" s="153" t="s">
        <v>5114</v>
      </c>
      <c r="D64" s="131" t="s">
        <v>4815</v>
      </c>
      <c r="E64" s="132" t="s">
        <v>5115</v>
      </c>
      <c r="F64" s="132">
        <v>397017171</v>
      </c>
      <c r="G64" s="126">
        <v>12826</v>
      </c>
    </row>
    <row r="65" spans="1:7" ht="18.75" x14ac:dyDescent="0.3">
      <c r="A65" s="161">
        <v>65</v>
      </c>
      <c r="B65" s="130">
        <v>16003323</v>
      </c>
      <c r="C65" s="153" t="s">
        <v>5116</v>
      </c>
      <c r="D65" s="131" t="s">
        <v>4815</v>
      </c>
      <c r="E65" s="143">
        <v>35856</v>
      </c>
      <c r="F65" s="132">
        <v>563131631</v>
      </c>
      <c r="G65" s="126">
        <v>12826</v>
      </c>
    </row>
    <row r="66" spans="1:7" ht="18.75" x14ac:dyDescent="0.3">
      <c r="A66" s="161">
        <v>66</v>
      </c>
      <c r="B66" s="130">
        <v>17000255</v>
      </c>
      <c r="C66" s="153" t="s">
        <v>5117</v>
      </c>
      <c r="D66" s="131" t="s">
        <v>3044</v>
      </c>
      <c r="E66" s="143">
        <v>34793</v>
      </c>
      <c r="F66" s="132">
        <v>919844614</v>
      </c>
      <c r="G66" s="126">
        <v>12826</v>
      </c>
    </row>
    <row r="67" spans="1:7" ht="18.75" x14ac:dyDescent="0.3">
      <c r="A67" s="161">
        <v>67</v>
      </c>
      <c r="B67" s="130">
        <v>17004547</v>
      </c>
      <c r="C67" s="153" t="s">
        <v>5118</v>
      </c>
      <c r="D67" s="131" t="s">
        <v>5119</v>
      </c>
      <c r="E67" s="132" t="s">
        <v>5120</v>
      </c>
      <c r="F67" s="132">
        <v>987371051</v>
      </c>
      <c r="G67" s="126">
        <v>12826</v>
      </c>
    </row>
    <row r="68" spans="1:7" ht="18.75" x14ac:dyDescent="0.3">
      <c r="A68" s="161">
        <v>68</v>
      </c>
      <c r="B68" s="130">
        <v>17001879</v>
      </c>
      <c r="C68" s="153" t="s">
        <v>5121</v>
      </c>
      <c r="D68" s="131" t="s">
        <v>5029</v>
      </c>
      <c r="E68" s="132" t="s">
        <v>5122</v>
      </c>
      <c r="F68" s="132">
        <v>359862557</v>
      </c>
      <c r="G68" s="126">
        <v>12826</v>
      </c>
    </row>
    <row r="69" spans="1:7" ht="18.75" x14ac:dyDescent="0.3">
      <c r="A69" s="161">
        <v>69</v>
      </c>
      <c r="B69" s="130">
        <v>17002140</v>
      </c>
      <c r="C69" s="153" t="s">
        <v>5123</v>
      </c>
      <c r="D69" s="131" t="s">
        <v>5005</v>
      </c>
      <c r="E69" s="132" t="s">
        <v>5124</v>
      </c>
      <c r="F69" s="132">
        <v>776415087</v>
      </c>
      <c r="G69" s="126">
        <v>12826</v>
      </c>
    </row>
    <row r="70" spans="1:7" ht="18.75" x14ac:dyDescent="0.3">
      <c r="A70" s="161">
        <v>70</v>
      </c>
      <c r="B70" s="130">
        <v>16002416</v>
      </c>
      <c r="C70" s="153" t="s">
        <v>5125</v>
      </c>
      <c r="D70" s="131" t="s">
        <v>5095</v>
      </c>
      <c r="E70" s="132"/>
      <c r="F70" s="132">
        <v>365628867</v>
      </c>
      <c r="G70" s="126">
        <v>12826</v>
      </c>
    </row>
    <row r="71" spans="1:7" ht="18.75" x14ac:dyDescent="0.3">
      <c r="A71" s="161">
        <v>71</v>
      </c>
      <c r="B71" s="130">
        <v>16002550</v>
      </c>
      <c r="C71" s="153" t="s">
        <v>5126</v>
      </c>
      <c r="D71" s="131" t="s">
        <v>5127</v>
      </c>
      <c r="E71" s="143">
        <v>35743</v>
      </c>
      <c r="F71" s="132">
        <v>348731837</v>
      </c>
      <c r="G71" s="126">
        <v>12826</v>
      </c>
    </row>
    <row r="72" spans="1:7" ht="18.75" x14ac:dyDescent="0.3">
      <c r="A72" s="161">
        <v>72</v>
      </c>
      <c r="B72" s="130">
        <v>17004515</v>
      </c>
      <c r="C72" s="153" t="s">
        <v>5128</v>
      </c>
      <c r="D72" s="131" t="s">
        <v>5129</v>
      </c>
      <c r="E72" s="132" t="s">
        <v>5130</v>
      </c>
      <c r="F72" s="132">
        <v>334659926</v>
      </c>
      <c r="G72" s="126">
        <v>12826</v>
      </c>
    </row>
    <row r="73" spans="1:7" ht="18.75" x14ac:dyDescent="0.3">
      <c r="A73" s="161">
        <v>73</v>
      </c>
      <c r="B73" s="130">
        <v>17000545</v>
      </c>
      <c r="C73" s="153" t="s">
        <v>5131</v>
      </c>
      <c r="D73" s="131" t="s">
        <v>5132</v>
      </c>
      <c r="E73" s="143">
        <v>37596</v>
      </c>
      <c r="F73" s="132">
        <v>763127901</v>
      </c>
      <c r="G73" s="126">
        <v>12826</v>
      </c>
    </row>
    <row r="74" spans="1:7" ht="18.75" x14ac:dyDescent="0.3">
      <c r="A74" s="161">
        <v>74</v>
      </c>
      <c r="B74" s="130">
        <v>17000165</v>
      </c>
      <c r="C74" s="153" t="s">
        <v>5133</v>
      </c>
      <c r="D74" s="131" t="s">
        <v>3044</v>
      </c>
      <c r="E74" s="143">
        <v>37510</v>
      </c>
      <c r="F74" s="132">
        <v>367926001</v>
      </c>
      <c r="G74" s="126">
        <v>12826</v>
      </c>
    </row>
    <row r="75" spans="1:7" ht="18.75" x14ac:dyDescent="0.3">
      <c r="A75" s="161">
        <v>75</v>
      </c>
      <c r="B75" s="130">
        <v>17002573</v>
      </c>
      <c r="C75" s="153" t="s">
        <v>5134</v>
      </c>
      <c r="D75" s="131" t="s">
        <v>5088</v>
      </c>
      <c r="E75" s="132" t="s">
        <v>5135</v>
      </c>
      <c r="F75" s="132">
        <v>927031504</v>
      </c>
      <c r="G75" s="126">
        <v>12826</v>
      </c>
    </row>
    <row r="76" spans="1:7" ht="18.75" x14ac:dyDescent="0.3">
      <c r="A76" s="161">
        <v>76</v>
      </c>
      <c r="B76" s="130">
        <v>17002422</v>
      </c>
      <c r="C76" s="153" t="s">
        <v>5136</v>
      </c>
      <c r="D76" s="131" t="s">
        <v>5061</v>
      </c>
      <c r="E76" s="132" t="s">
        <v>5137</v>
      </c>
      <c r="F76" s="132">
        <v>965809185</v>
      </c>
      <c r="G76" s="126">
        <v>12826</v>
      </c>
    </row>
    <row r="77" spans="1:7" ht="18.75" x14ac:dyDescent="0.3">
      <c r="A77" s="161">
        <v>77</v>
      </c>
      <c r="B77" s="130">
        <v>16003251</v>
      </c>
      <c r="C77" s="153" t="s">
        <v>5138</v>
      </c>
      <c r="D77" s="131" t="s">
        <v>5139</v>
      </c>
      <c r="E77" s="132" t="s">
        <v>5140</v>
      </c>
      <c r="F77" s="132">
        <v>832812583</v>
      </c>
      <c r="G77" s="126">
        <v>12826</v>
      </c>
    </row>
    <row r="78" spans="1:7" ht="18.75" x14ac:dyDescent="0.3">
      <c r="A78" s="161">
        <v>78</v>
      </c>
      <c r="B78" s="130">
        <v>17003420</v>
      </c>
      <c r="C78" s="153" t="s">
        <v>5141</v>
      </c>
      <c r="D78" s="131" t="s">
        <v>3034</v>
      </c>
      <c r="E78" s="132" t="s">
        <v>5142</v>
      </c>
      <c r="F78" s="132">
        <v>969407022</v>
      </c>
      <c r="G78" s="126">
        <v>12826</v>
      </c>
    </row>
    <row r="79" spans="1:7" ht="18.75" x14ac:dyDescent="0.3">
      <c r="A79" s="161">
        <v>79</v>
      </c>
      <c r="B79" s="130">
        <v>17002268</v>
      </c>
      <c r="C79" s="153" t="s">
        <v>5143</v>
      </c>
      <c r="D79" s="131" t="s">
        <v>4997</v>
      </c>
      <c r="E79" s="132" t="s">
        <v>5144</v>
      </c>
      <c r="F79" s="132">
        <v>337317144</v>
      </c>
      <c r="G79" s="126">
        <v>12826</v>
      </c>
    </row>
    <row r="80" spans="1:7" ht="18.75" x14ac:dyDescent="0.3">
      <c r="A80" s="161">
        <v>80</v>
      </c>
      <c r="B80" s="130">
        <v>17001470</v>
      </c>
      <c r="C80" s="153" t="s">
        <v>5145</v>
      </c>
      <c r="D80" s="131" t="s">
        <v>3036</v>
      </c>
      <c r="E80" s="132" t="s">
        <v>5146</v>
      </c>
      <c r="F80" s="132">
        <v>398264241</v>
      </c>
      <c r="G80" s="126">
        <v>12826</v>
      </c>
    </row>
    <row r="81" spans="1:7" ht="18.75" x14ac:dyDescent="0.3">
      <c r="A81" s="161">
        <v>81</v>
      </c>
      <c r="B81" s="130">
        <v>17003067</v>
      </c>
      <c r="C81" s="153" t="s">
        <v>5147</v>
      </c>
      <c r="D81" s="131" t="s">
        <v>5148</v>
      </c>
      <c r="E81" s="132" t="s">
        <v>5149</v>
      </c>
      <c r="F81" s="132">
        <v>362548546</v>
      </c>
      <c r="G81" s="126">
        <v>12826</v>
      </c>
    </row>
    <row r="82" spans="1:7" ht="18.75" x14ac:dyDescent="0.3">
      <c r="A82" s="161">
        <v>82</v>
      </c>
      <c r="B82" s="130">
        <v>17001877</v>
      </c>
      <c r="C82" s="153" t="s">
        <v>5150</v>
      </c>
      <c r="D82" s="131" t="s">
        <v>5151</v>
      </c>
      <c r="E82" s="143">
        <v>36380</v>
      </c>
      <c r="F82" s="132">
        <v>962438447</v>
      </c>
      <c r="G82" s="126">
        <v>12826</v>
      </c>
    </row>
    <row r="83" spans="1:7" ht="18.75" x14ac:dyDescent="0.3">
      <c r="A83" s="161">
        <v>83</v>
      </c>
      <c r="B83" s="130">
        <v>18001717</v>
      </c>
      <c r="C83" s="153" t="s">
        <v>5152</v>
      </c>
      <c r="D83" s="131" t="s">
        <v>3028</v>
      </c>
      <c r="E83" s="143">
        <v>36347</v>
      </c>
      <c r="F83" s="132">
        <v>962077966</v>
      </c>
      <c r="G83" s="126">
        <v>12826</v>
      </c>
    </row>
    <row r="84" spans="1:7" ht="18.75" x14ac:dyDescent="0.3">
      <c r="A84" s="161">
        <v>84</v>
      </c>
      <c r="B84" s="130">
        <v>18005800</v>
      </c>
      <c r="C84" s="153" t="s">
        <v>5153</v>
      </c>
      <c r="D84" s="131" t="s">
        <v>5073</v>
      </c>
      <c r="E84" s="132" t="s">
        <v>5154</v>
      </c>
      <c r="F84" s="132">
        <v>703455680</v>
      </c>
      <c r="G84" s="126">
        <v>12826</v>
      </c>
    </row>
    <row r="85" spans="1:7" ht="18.75" x14ac:dyDescent="0.3">
      <c r="A85" s="161">
        <v>85</v>
      </c>
      <c r="B85" s="130">
        <v>17002112</v>
      </c>
      <c r="C85" s="153" t="s">
        <v>5013</v>
      </c>
      <c r="D85" s="131" t="s">
        <v>3032</v>
      </c>
      <c r="E85" s="143">
        <v>36439</v>
      </c>
      <c r="F85" s="132">
        <v>394177851</v>
      </c>
      <c r="G85" s="126">
        <v>12826</v>
      </c>
    </row>
    <row r="86" spans="1:7" ht="18.75" x14ac:dyDescent="0.3">
      <c r="A86" s="161">
        <v>86</v>
      </c>
      <c r="B86" s="130">
        <v>17002109</v>
      </c>
      <c r="C86" s="153" t="s">
        <v>5155</v>
      </c>
      <c r="D86" s="131" t="s">
        <v>5156</v>
      </c>
      <c r="E86" s="143">
        <v>36315</v>
      </c>
      <c r="F86" s="132">
        <v>356258092</v>
      </c>
      <c r="G86" s="126">
        <v>12826</v>
      </c>
    </row>
    <row r="87" spans="1:7" ht="18.75" x14ac:dyDescent="0.3">
      <c r="A87" s="161">
        <v>87</v>
      </c>
      <c r="B87" s="130">
        <v>17004045</v>
      </c>
      <c r="C87" s="153" t="s">
        <v>5157</v>
      </c>
      <c r="D87" s="131" t="s">
        <v>5158</v>
      </c>
      <c r="E87" s="132" t="s">
        <v>5159</v>
      </c>
      <c r="F87" s="132">
        <v>967370889</v>
      </c>
      <c r="G87" s="126">
        <v>12826</v>
      </c>
    </row>
    <row r="88" spans="1:7" ht="18.75" x14ac:dyDescent="0.3">
      <c r="A88" s="161">
        <v>88</v>
      </c>
      <c r="B88" s="130">
        <v>17003835</v>
      </c>
      <c r="C88" s="153" t="s">
        <v>5160</v>
      </c>
      <c r="D88" s="131" t="s">
        <v>5161</v>
      </c>
      <c r="E88" s="132" t="s">
        <v>5162</v>
      </c>
      <c r="F88" s="132">
        <v>363628026</v>
      </c>
      <c r="G88" s="126">
        <v>12826</v>
      </c>
    </row>
    <row r="89" spans="1:7" ht="18.75" x14ac:dyDescent="0.3">
      <c r="A89" s="161">
        <v>89</v>
      </c>
      <c r="B89" s="130">
        <v>17003257</v>
      </c>
      <c r="C89" s="153" t="s">
        <v>5013</v>
      </c>
      <c r="D89" s="131" t="s">
        <v>4818</v>
      </c>
      <c r="E89" s="143">
        <v>36192</v>
      </c>
      <c r="F89" s="132">
        <v>932893940</v>
      </c>
      <c r="G89" s="126">
        <v>12826</v>
      </c>
    </row>
    <row r="90" spans="1:7" ht="18.75" x14ac:dyDescent="0.3">
      <c r="A90" s="161">
        <v>90</v>
      </c>
      <c r="B90" s="130">
        <v>19001107</v>
      </c>
      <c r="C90" s="153" t="s">
        <v>5163</v>
      </c>
      <c r="D90" s="131" t="s">
        <v>5061</v>
      </c>
      <c r="E90" s="132" t="s">
        <v>5164</v>
      </c>
      <c r="F90" s="132">
        <v>906767225</v>
      </c>
      <c r="G90" s="126">
        <v>12826</v>
      </c>
    </row>
    <row r="91" spans="1:7" ht="18.75" x14ac:dyDescent="0.3">
      <c r="A91" s="161">
        <v>91</v>
      </c>
      <c r="B91" s="130">
        <v>17000915</v>
      </c>
      <c r="C91" s="153" t="s">
        <v>5165</v>
      </c>
      <c r="D91" s="131" t="s">
        <v>5064</v>
      </c>
      <c r="E91" s="143">
        <v>35248</v>
      </c>
      <c r="F91" s="132">
        <v>966262153</v>
      </c>
      <c r="G91" s="126">
        <v>12826</v>
      </c>
    </row>
    <row r="92" spans="1:7" ht="18.75" x14ac:dyDescent="0.3">
      <c r="A92" s="161">
        <v>92</v>
      </c>
      <c r="B92" s="130">
        <v>17000916</v>
      </c>
      <c r="C92" s="153" t="s">
        <v>5166</v>
      </c>
      <c r="D92" s="131" t="s">
        <v>5167</v>
      </c>
      <c r="E92" s="132" t="s">
        <v>5168</v>
      </c>
      <c r="F92" s="132">
        <v>965158074</v>
      </c>
      <c r="G92" s="126">
        <v>12826</v>
      </c>
    </row>
    <row r="93" spans="1:7" ht="18.75" x14ac:dyDescent="0.3">
      <c r="A93" s="161">
        <v>93</v>
      </c>
      <c r="B93" s="130">
        <v>19000165</v>
      </c>
      <c r="C93" s="153" t="s">
        <v>5169</v>
      </c>
      <c r="D93" s="131" t="s">
        <v>3040</v>
      </c>
      <c r="E93" s="132" t="s">
        <v>5170</v>
      </c>
      <c r="F93" s="132">
        <v>387028388</v>
      </c>
      <c r="G93" s="126">
        <v>12826</v>
      </c>
    </row>
    <row r="94" spans="1:7" ht="18.75" x14ac:dyDescent="0.3">
      <c r="A94" s="161">
        <v>94</v>
      </c>
      <c r="B94" s="130">
        <v>19000641</v>
      </c>
      <c r="C94" s="153" t="s">
        <v>5171</v>
      </c>
      <c r="D94" s="131" t="s">
        <v>5172</v>
      </c>
      <c r="E94" s="143">
        <v>38266</v>
      </c>
      <c r="F94" s="132">
        <v>963353849</v>
      </c>
      <c r="G94" s="126">
        <v>12826</v>
      </c>
    </row>
    <row r="95" spans="1:7" ht="18.75" x14ac:dyDescent="0.3">
      <c r="A95" s="161">
        <v>95</v>
      </c>
      <c r="B95" s="130">
        <v>17003394</v>
      </c>
      <c r="C95" s="153" t="s">
        <v>5173</v>
      </c>
      <c r="D95" s="131" t="s">
        <v>4821</v>
      </c>
      <c r="E95" s="132" t="s">
        <v>5174</v>
      </c>
      <c r="F95" s="132">
        <v>813407889</v>
      </c>
      <c r="G95" s="126">
        <v>12826</v>
      </c>
    </row>
    <row r="96" spans="1:7" ht="18.75" x14ac:dyDescent="0.3">
      <c r="A96" s="161">
        <v>96</v>
      </c>
      <c r="B96" s="130">
        <v>17000984</v>
      </c>
      <c r="C96" s="153" t="s">
        <v>5175</v>
      </c>
      <c r="D96" s="131" t="s">
        <v>5176</v>
      </c>
      <c r="E96" s="143">
        <v>36374</v>
      </c>
      <c r="F96" s="132">
        <v>767224188</v>
      </c>
      <c r="G96" s="126">
        <v>12826</v>
      </c>
    </row>
    <row r="97" spans="1:7" ht="18.75" x14ac:dyDescent="0.3">
      <c r="A97" s="161">
        <v>97</v>
      </c>
      <c r="B97" s="130">
        <v>19000999</v>
      </c>
      <c r="C97" s="153" t="s">
        <v>5177</v>
      </c>
      <c r="D97" s="131" t="s">
        <v>3012</v>
      </c>
      <c r="E97" s="132" t="s">
        <v>5178</v>
      </c>
      <c r="F97" s="132">
        <v>901327518</v>
      </c>
      <c r="G97" s="126">
        <v>12826</v>
      </c>
    </row>
    <row r="98" spans="1:7" ht="18.75" x14ac:dyDescent="0.3">
      <c r="A98" s="161">
        <v>98</v>
      </c>
      <c r="B98" s="130">
        <v>16002298</v>
      </c>
      <c r="C98" s="153" t="s">
        <v>5179</v>
      </c>
      <c r="D98" s="131" t="s">
        <v>5180</v>
      </c>
      <c r="E98" s="132" t="s">
        <v>5181</v>
      </c>
      <c r="F98" s="132">
        <v>943380646</v>
      </c>
      <c r="G98" s="126">
        <v>12826</v>
      </c>
    </row>
    <row r="99" spans="1:7" ht="18.75" x14ac:dyDescent="0.3">
      <c r="A99" s="161">
        <v>99</v>
      </c>
      <c r="B99" s="130">
        <v>17000885</v>
      </c>
      <c r="C99" s="153" t="s">
        <v>5182</v>
      </c>
      <c r="D99" s="131" t="s">
        <v>5161</v>
      </c>
      <c r="E99" s="143">
        <v>37502</v>
      </c>
      <c r="F99" s="132">
        <v>523185527</v>
      </c>
      <c r="G99" s="126">
        <v>12826</v>
      </c>
    </row>
    <row r="100" spans="1:7" ht="18.75" x14ac:dyDescent="0.3">
      <c r="A100" s="161">
        <v>100</v>
      </c>
      <c r="B100" s="130">
        <v>17001257</v>
      </c>
      <c r="C100" s="153" t="s">
        <v>5183</v>
      </c>
      <c r="D100" s="131" t="s">
        <v>4813</v>
      </c>
      <c r="E100" s="132" t="s">
        <v>5184</v>
      </c>
      <c r="F100" s="132">
        <v>902794074</v>
      </c>
      <c r="G100" s="126">
        <v>12826</v>
      </c>
    </row>
    <row r="101" spans="1:7" ht="18.75" x14ac:dyDescent="0.3">
      <c r="A101" s="161">
        <v>101</v>
      </c>
      <c r="B101" s="130">
        <v>17000689</v>
      </c>
      <c r="C101" s="153" t="s">
        <v>5185</v>
      </c>
      <c r="D101" s="131" t="s">
        <v>5167</v>
      </c>
      <c r="E101" s="143">
        <v>37409</v>
      </c>
      <c r="F101" s="132">
        <v>929043492</v>
      </c>
      <c r="G101" s="126">
        <v>12826</v>
      </c>
    </row>
    <row r="102" spans="1:7" ht="18.75" x14ac:dyDescent="0.3">
      <c r="A102" s="161">
        <v>102</v>
      </c>
      <c r="B102" s="130">
        <v>17000908</v>
      </c>
      <c r="C102" s="153" t="s">
        <v>5186</v>
      </c>
      <c r="D102" s="131" t="s">
        <v>5187</v>
      </c>
      <c r="E102" s="143">
        <v>36169</v>
      </c>
      <c r="F102" s="132">
        <v>353857811</v>
      </c>
      <c r="G102" s="126">
        <v>12826</v>
      </c>
    </row>
    <row r="103" spans="1:7" ht="18.75" x14ac:dyDescent="0.3">
      <c r="A103" s="161">
        <v>103</v>
      </c>
      <c r="B103" s="130">
        <v>19000987</v>
      </c>
      <c r="C103" s="153" t="s">
        <v>5155</v>
      </c>
      <c r="D103" s="131" t="s">
        <v>3053</v>
      </c>
      <c r="E103" s="143">
        <v>38333</v>
      </c>
      <c r="F103" s="132">
        <v>969705827</v>
      </c>
      <c r="G103" s="126">
        <v>12826</v>
      </c>
    </row>
    <row r="104" spans="1:7" ht="18.75" x14ac:dyDescent="0.3">
      <c r="A104" s="161">
        <v>104</v>
      </c>
      <c r="B104" s="130">
        <v>17002353</v>
      </c>
      <c r="C104" s="153" t="s">
        <v>5188</v>
      </c>
      <c r="D104" s="131" t="s">
        <v>5005</v>
      </c>
      <c r="E104" s="143">
        <v>36171</v>
      </c>
      <c r="F104" s="132">
        <v>763607656</v>
      </c>
      <c r="G104" s="126">
        <v>12826</v>
      </c>
    </row>
    <row r="105" spans="1:7" ht="18.75" x14ac:dyDescent="0.3">
      <c r="A105" s="161">
        <v>105</v>
      </c>
      <c r="B105" s="130">
        <v>16001502</v>
      </c>
      <c r="C105" s="157" t="s">
        <v>5189</v>
      </c>
      <c r="D105" s="131" t="s">
        <v>3034</v>
      </c>
      <c r="E105" s="132" t="s">
        <v>5190</v>
      </c>
      <c r="F105" s="144">
        <v>348023584</v>
      </c>
      <c r="G105" s="126">
        <v>12826</v>
      </c>
    </row>
    <row r="106" spans="1:7" ht="18.75" x14ac:dyDescent="0.3">
      <c r="A106" s="161">
        <v>106</v>
      </c>
      <c r="B106" s="130">
        <v>17001171</v>
      </c>
      <c r="C106" s="153" t="s">
        <v>5191</v>
      </c>
      <c r="D106" s="131" t="s">
        <v>5151</v>
      </c>
      <c r="E106" s="132" t="s">
        <v>4994</v>
      </c>
      <c r="F106" s="132">
        <v>393435145</v>
      </c>
      <c r="G106" s="126">
        <v>12826</v>
      </c>
    </row>
    <row r="107" spans="1:7" ht="18.75" x14ac:dyDescent="0.3">
      <c r="A107" s="161">
        <v>107</v>
      </c>
      <c r="B107" s="130">
        <v>17000564</v>
      </c>
      <c r="C107" s="153" t="s">
        <v>5192</v>
      </c>
      <c r="D107" s="131" t="s">
        <v>5016</v>
      </c>
      <c r="E107" s="143">
        <v>37358</v>
      </c>
      <c r="F107" s="132">
        <v>789304879</v>
      </c>
      <c r="G107" s="126">
        <v>12826</v>
      </c>
    </row>
    <row r="108" spans="1:7" ht="18.75" x14ac:dyDescent="0.3">
      <c r="A108" s="161">
        <v>108</v>
      </c>
      <c r="B108" s="130">
        <v>17004728</v>
      </c>
      <c r="C108" s="153" t="s">
        <v>5185</v>
      </c>
      <c r="D108" s="131" t="s">
        <v>5193</v>
      </c>
      <c r="E108" s="132" t="s">
        <v>5194</v>
      </c>
      <c r="F108" s="132">
        <v>706931596</v>
      </c>
      <c r="G108" s="126">
        <v>12826</v>
      </c>
    </row>
    <row r="109" spans="1:7" ht="18.75" x14ac:dyDescent="0.3">
      <c r="A109" s="161">
        <v>109</v>
      </c>
      <c r="B109" s="130">
        <v>17001747</v>
      </c>
      <c r="C109" s="153" t="s">
        <v>5195</v>
      </c>
      <c r="D109" s="131" t="s">
        <v>5196</v>
      </c>
      <c r="E109" s="143">
        <v>36080</v>
      </c>
      <c r="F109" s="132">
        <v>397994027</v>
      </c>
      <c r="G109" s="126">
        <v>12826</v>
      </c>
    </row>
    <row r="110" spans="1:7" ht="18.75" x14ac:dyDescent="0.3">
      <c r="A110" s="161">
        <v>110</v>
      </c>
      <c r="B110" s="130">
        <v>16001135</v>
      </c>
      <c r="C110" s="153" t="s">
        <v>4806</v>
      </c>
      <c r="D110" s="131" t="s">
        <v>5197</v>
      </c>
      <c r="E110" s="143">
        <v>36018</v>
      </c>
      <c r="F110" s="132">
        <v>584649504</v>
      </c>
      <c r="G110" s="126">
        <v>12826</v>
      </c>
    </row>
    <row r="111" spans="1:7" ht="18.75" x14ac:dyDescent="0.3">
      <c r="A111" s="161">
        <v>111</v>
      </c>
      <c r="B111" s="130">
        <v>17001534</v>
      </c>
      <c r="C111" s="153" t="s">
        <v>5198</v>
      </c>
      <c r="D111" s="131" t="s">
        <v>5024</v>
      </c>
      <c r="E111" s="132" t="s">
        <v>5199</v>
      </c>
      <c r="F111" s="132">
        <v>933106827</v>
      </c>
      <c r="G111" s="126">
        <v>12826</v>
      </c>
    </row>
    <row r="112" spans="1:7" ht="18.75" x14ac:dyDescent="0.3">
      <c r="A112" s="161">
        <v>112</v>
      </c>
      <c r="B112" s="130">
        <v>17003438</v>
      </c>
      <c r="C112" s="153" t="s">
        <v>5200</v>
      </c>
      <c r="D112" s="131" t="s">
        <v>5201</v>
      </c>
      <c r="E112" s="143">
        <v>36285</v>
      </c>
      <c r="F112" s="132">
        <v>904936264</v>
      </c>
      <c r="G112" s="126">
        <v>12826</v>
      </c>
    </row>
    <row r="113" spans="1:7" ht="18.75" x14ac:dyDescent="0.3">
      <c r="A113" s="161">
        <v>113</v>
      </c>
      <c r="B113" s="130">
        <v>17001631</v>
      </c>
      <c r="C113" s="153" t="s">
        <v>5202</v>
      </c>
      <c r="D113" s="131" t="s">
        <v>5139</v>
      </c>
      <c r="E113" s="143">
        <v>36194</v>
      </c>
      <c r="F113" s="132">
        <v>386137825</v>
      </c>
      <c r="G113" s="126">
        <v>12826</v>
      </c>
    </row>
    <row r="114" spans="1:7" ht="18.75" x14ac:dyDescent="0.3">
      <c r="A114" s="161">
        <v>114</v>
      </c>
      <c r="B114" s="130">
        <v>17004201</v>
      </c>
      <c r="C114" s="153" t="s">
        <v>5203</v>
      </c>
      <c r="D114" s="131" t="s">
        <v>4812</v>
      </c>
      <c r="E114" s="143">
        <v>36440</v>
      </c>
      <c r="F114" s="132">
        <v>393718876</v>
      </c>
      <c r="G114" s="126">
        <v>12826</v>
      </c>
    </row>
    <row r="115" spans="1:7" ht="18.75" x14ac:dyDescent="0.3">
      <c r="A115" s="161">
        <v>115</v>
      </c>
      <c r="B115" s="130">
        <v>17000110</v>
      </c>
      <c r="C115" s="153" t="s">
        <v>5204</v>
      </c>
      <c r="D115" s="131" t="s">
        <v>5205</v>
      </c>
      <c r="E115" s="143">
        <v>37260</v>
      </c>
      <c r="F115" s="132">
        <v>389908910</v>
      </c>
      <c r="G115" s="126">
        <v>12826</v>
      </c>
    </row>
    <row r="116" spans="1:7" ht="18.75" x14ac:dyDescent="0.3">
      <c r="A116" s="161">
        <v>116</v>
      </c>
      <c r="B116" s="130">
        <v>17000409</v>
      </c>
      <c r="C116" s="153" t="s">
        <v>5206</v>
      </c>
      <c r="D116" s="131" t="s">
        <v>5207</v>
      </c>
      <c r="E116" s="132" t="s">
        <v>5208</v>
      </c>
      <c r="F116" s="132">
        <v>984194268</v>
      </c>
      <c r="G116" s="126">
        <v>12826</v>
      </c>
    </row>
    <row r="117" spans="1:7" ht="18.75" x14ac:dyDescent="0.3">
      <c r="A117" s="161">
        <v>117</v>
      </c>
      <c r="B117" s="130">
        <v>17003381</v>
      </c>
      <c r="C117" s="153" t="s">
        <v>5209</v>
      </c>
      <c r="D117" s="131" t="s">
        <v>5210</v>
      </c>
      <c r="E117" s="132" t="s">
        <v>5211</v>
      </c>
      <c r="F117" s="132">
        <v>375303002</v>
      </c>
      <c r="G117" s="126">
        <v>12826</v>
      </c>
    </row>
    <row r="118" spans="1:7" ht="18.75" x14ac:dyDescent="0.3">
      <c r="A118" s="161">
        <v>118</v>
      </c>
      <c r="B118" s="130">
        <v>17000882</v>
      </c>
      <c r="C118" s="153" t="s">
        <v>5212</v>
      </c>
      <c r="D118" s="131" t="s">
        <v>3022</v>
      </c>
      <c r="E118" s="132" t="s">
        <v>5213</v>
      </c>
      <c r="F118" s="132">
        <v>981818876</v>
      </c>
      <c r="G118" s="126">
        <v>12826</v>
      </c>
    </row>
    <row r="119" spans="1:7" ht="18.75" x14ac:dyDescent="0.3">
      <c r="A119" s="161">
        <v>119</v>
      </c>
      <c r="B119" s="130">
        <v>17000316</v>
      </c>
      <c r="C119" s="153" t="s">
        <v>5214</v>
      </c>
      <c r="D119" s="131" t="s">
        <v>5215</v>
      </c>
      <c r="E119" s="143">
        <v>37324</v>
      </c>
      <c r="F119" s="132">
        <v>707379710</v>
      </c>
      <c r="G119" s="126">
        <v>12826</v>
      </c>
    </row>
    <row r="120" spans="1:7" ht="18.75" x14ac:dyDescent="0.3">
      <c r="A120" s="161">
        <v>120</v>
      </c>
      <c r="B120" s="130">
        <v>15001041</v>
      </c>
      <c r="C120" s="153" t="s">
        <v>5216</v>
      </c>
      <c r="D120" s="131" t="s">
        <v>5217</v>
      </c>
      <c r="E120" s="132" t="s">
        <v>5218</v>
      </c>
      <c r="F120" s="132">
        <v>984191100</v>
      </c>
      <c r="G120" s="126">
        <v>12826</v>
      </c>
    </row>
    <row r="121" spans="1:7" ht="18.75" x14ac:dyDescent="0.3">
      <c r="A121" s="161">
        <v>121</v>
      </c>
      <c r="B121" s="130">
        <v>17000850</v>
      </c>
      <c r="C121" s="153" t="s">
        <v>5128</v>
      </c>
      <c r="D121" s="131" t="s">
        <v>5219</v>
      </c>
      <c r="E121" s="132" t="s">
        <v>5220</v>
      </c>
      <c r="F121" s="132">
        <v>329927447</v>
      </c>
      <c r="G121" s="126">
        <v>12826</v>
      </c>
    </row>
    <row r="122" spans="1:7" ht="18.75" x14ac:dyDescent="0.3">
      <c r="A122" s="161">
        <v>122</v>
      </c>
      <c r="B122" s="130">
        <v>17004265</v>
      </c>
      <c r="C122" s="153" t="s">
        <v>5133</v>
      </c>
      <c r="D122" s="131" t="s">
        <v>5037</v>
      </c>
      <c r="E122" s="132" t="s">
        <v>5221</v>
      </c>
      <c r="F122" s="132">
        <v>962921699</v>
      </c>
      <c r="G122" s="126">
        <v>12826</v>
      </c>
    </row>
    <row r="123" spans="1:7" ht="18.75" x14ac:dyDescent="0.3">
      <c r="A123" s="161">
        <v>123</v>
      </c>
      <c r="B123" s="130">
        <v>17002948</v>
      </c>
      <c r="C123" s="153" t="s">
        <v>4817</v>
      </c>
      <c r="D123" s="131" t="s">
        <v>3030</v>
      </c>
      <c r="E123" s="132" t="s">
        <v>5222</v>
      </c>
      <c r="F123" s="132">
        <v>963701908</v>
      </c>
      <c r="G123" s="126">
        <v>12826</v>
      </c>
    </row>
    <row r="124" spans="1:7" ht="18.75" x14ac:dyDescent="0.3">
      <c r="A124" s="161">
        <v>124</v>
      </c>
      <c r="B124" s="130">
        <v>15002703</v>
      </c>
      <c r="C124" s="153" t="s">
        <v>5223</v>
      </c>
      <c r="D124" s="131" t="s">
        <v>5061</v>
      </c>
      <c r="E124" s="132" t="s">
        <v>5224</v>
      </c>
      <c r="F124" s="132">
        <v>988517273</v>
      </c>
      <c r="G124" s="126">
        <v>12826</v>
      </c>
    </row>
    <row r="125" spans="1:7" ht="18.75" x14ac:dyDescent="0.3">
      <c r="A125" s="161">
        <v>125</v>
      </c>
      <c r="B125" s="130">
        <v>17003446</v>
      </c>
      <c r="C125" s="153" t="s">
        <v>5225</v>
      </c>
      <c r="D125" s="131" t="s">
        <v>5020</v>
      </c>
      <c r="E125" s="143">
        <v>35833</v>
      </c>
      <c r="F125" s="132">
        <v>335858173</v>
      </c>
      <c r="G125" s="126">
        <v>12826</v>
      </c>
    </row>
    <row r="126" spans="1:7" ht="18.75" x14ac:dyDescent="0.3">
      <c r="A126" s="161">
        <v>126</v>
      </c>
      <c r="B126" s="130">
        <v>17001162</v>
      </c>
      <c r="C126" s="153" t="s">
        <v>5004</v>
      </c>
      <c r="D126" s="131" t="s">
        <v>5226</v>
      </c>
      <c r="E126" s="143">
        <v>36443</v>
      </c>
      <c r="F126" s="132">
        <v>375040902</v>
      </c>
      <c r="G126" s="126">
        <v>12826</v>
      </c>
    </row>
    <row r="127" spans="1:7" ht="18.75" x14ac:dyDescent="0.3">
      <c r="A127" s="161">
        <v>127</v>
      </c>
      <c r="B127" s="130">
        <v>17001830</v>
      </c>
      <c r="C127" s="153" t="s">
        <v>5227</v>
      </c>
      <c r="D127" s="131" t="s">
        <v>5228</v>
      </c>
      <c r="E127" s="132" t="s">
        <v>5229</v>
      </c>
      <c r="F127" s="132">
        <v>929314798</v>
      </c>
      <c r="G127" s="126">
        <v>12826</v>
      </c>
    </row>
    <row r="128" spans="1:7" ht="18.75" x14ac:dyDescent="0.3">
      <c r="A128" s="161">
        <v>128</v>
      </c>
      <c r="B128" s="130">
        <v>17002750</v>
      </c>
      <c r="C128" s="153" t="s">
        <v>5230</v>
      </c>
      <c r="D128" s="131" t="s">
        <v>4819</v>
      </c>
      <c r="E128" s="132" t="s">
        <v>5231</v>
      </c>
      <c r="F128" s="132">
        <v>975066230</v>
      </c>
      <c r="G128" s="126">
        <v>12826</v>
      </c>
    </row>
    <row r="129" spans="1:7" ht="18.75" x14ac:dyDescent="0.3">
      <c r="A129" s="161">
        <v>129</v>
      </c>
      <c r="B129" s="130">
        <v>17000248</v>
      </c>
      <c r="C129" s="153" t="s">
        <v>5232</v>
      </c>
      <c r="D129" s="131" t="s">
        <v>5233</v>
      </c>
      <c r="E129" s="143">
        <v>37539</v>
      </c>
      <c r="F129" s="132">
        <v>708479854</v>
      </c>
      <c r="G129" s="126">
        <v>12826</v>
      </c>
    </row>
    <row r="130" spans="1:7" ht="18.75" x14ac:dyDescent="0.3">
      <c r="A130" s="161">
        <v>130</v>
      </c>
      <c r="B130" s="130">
        <v>17000511</v>
      </c>
      <c r="C130" s="153" t="s">
        <v>5234</v>
      </c>
      <c r="D130" s="131" t="s">
        <v>5207</v>
      </c>
      <c r="E130" s="132" t="s">
        <v>5235</v>
      </c>
      <c r="F130" s="132">
        <v>898472214</v>
      </c>
      <c r="G130" s="126">
        <v>12826</v>
      </c>
    </row>
    <row r="131" spans="1:7" ht="18.75" x14ac:dyDescent="0.3">
      <c r="A131" s="161">
        <v>131</v>
      </c>
      <c r="B131" s="130">
        <v>17004661</v>
      </c>
      <c r="C131" s="153" t="s">
        <v>5236</v>
      </c>
      <c r="D131" s="131" t="s">
        <v>5237</v>
      </c>
      <c r="E131" s="132" t="s">
        <v>5238</v>
      </c>
      <c r="F131" s="132">
        <v>938413697</v>
      </c>
      <c r="G131" s="126">
        <v>12826</v>
      </c>
    </row>
    <row r="132" spans="1:7" ht="18.75" x14ac:dyDescent="0.3">
      <c r="A132" s="161">
        <v>132</v>
      </c>
      <c r="B132" s="130">
        <v>17003136</v>
      </c>
      <c r="C132" s="153" t="s">
        <v>5239</v>
      </c>
      <c r="D132" s="131" t="s">
        <v>5167</v>
      </c>
      <c r="E132" s="132" t="s">
        <v>4827</v>
      </c>
      <c r="F132" s="132">
        <v>932835425</v>
      </c>
      <c r="G132" s="126">
        <v>12826</v>
      </c>
    </row>
    <row r="133" spans="1:7" ht="18.75" x14ac:dyDescent="0.3">
      <c r="A133" s="161">
        <v>133</v>
      </c>
      <c r="B133" s="130">
        <v>18001054</v>
      </c>
      <c r="C133" s="153" t="s">
        <v>5240</v>
      </c>
      <c r="D133" s="131" t="s">
        <v>5241</v>
      </c>
      <c r="E133" s="143">
        <v>37957</v>
      </c>
      <c r="F133" s="132">
        <v>349878043</v>
      </c>
      <c r="G133" s="126">
        <v>12826</v>
      </c>
    </row>
    <row r="134" spans="1:7" ht="18.75" x14ac:dyDescent="0.3">
      <c r="A134" s="161">
        <v>134</v>
      </c>
      <c r="B134" s="130">
        <v>18003205</v>
      </c>
      <c r="C134" s="153" t="s">
        <v>5242</v>
      </c>
      <c r="D134" s="131" t="s">
        <v>3024</v>
      </c>
      <c r="E134" s="143">
        <v>36713</v>
      </c>
      <c r="F134" s="132">
        <v>979860264</v>
      </c>
      <c r="G134" s="126">
        <v>12826</v>
      </c>
    </row>
    <row r="135" spans="1:7" ht="18.75" x14ac:dyDescent="0.3">
      <c r="A135" s="161">
        <v>135</v>
      </c>
      <c r="B135" s="130">
        <v>17000015</v>
      </c>
      <c r="C135" s="153" t="s">
        <v>5243</v>
      </c>
      <c r="D135" s="131" t="s">
        <v>5073</v>
      </c>
      <c r="E135" s="143">
        <v>37411</v>
      </c>
      <c r="F135" s="132">
        <v>908492143</v>
      </c>
      <c r="G135" s="126">
        <v>12826</v>
      </c>
    </row>
    <row r="136" spans="1:7" ht="18.75" x14ac:dyDescent="0.3">
      <c r="A136" s="161">
        <v>136</v>
      </c>
      <c r="B136" s="130">
        <v>16000330</v>
      </c>
      <c r="C136" s="153" t="s">
        <v>5113</v>
      </c>
      <c r="D136" s="131" t="s">
        <v>5167</v>
      </c>
      <c r="E136" s="132" t="s">
        <v>5244</v>
      </c>
      <c r="F136" s="132">
        <v>912598959</v>
      </c>
      <c r="G136" s="126">
        <v>12826</v>
      </c>
    </row>
    <row r="137" spans="1:7" ht="18.75" x14ac:dyDescent="0.3">
      <c r="A137" s="161">
        <v>137</v>
      </c>
      <c r="B137" s="130">
        <v>17000013</v>
      </c>
      <c r="C137" s="153" t="s">
        <v>5245</v>
      </c>
      <c r="D137" s="131" t="s">
        <v>5129</v>
      </c>
      <c r="E137" s="132" t="s">
        <v>5246</v>
      </c>
      <c r="F137" s="132">
        <v>968540534</v>
      </c>
      <c r="G137" s="126">
        <v>12826</v>
      </c>
    </row>
    <row r="138" spans="1:7" ht="18.75" x14ac:dyDescent="0.3">
      <c r="A138" s="161">
        <v>138</v>
      </c>
      <c r="B138" s="130">
        <v>17001222</v>
      </c>
      <c r="C138" s="153" t="s">
        <v>5247</v>
      </c>
      <c r="D138" s="131" t="s">
        <v>5248</v>
      </c>
      <c r="E138" s="132" t="s">
        <v>5249</v>
      </c>
      <c r="F138" s="132">
        <v>946862120</v>
      </c>
      <c r="G138" s="126">
        <v>12826</v>
      </c>
    </row>
    <row r="139" spans="1:7" ht="18.75" x14ac:dyDescent="0.3">
      <c r="A139" s="161">
        <v>139</v>
      </c>
      <c r="B139" s="130">
        <v>17001211</v>
      </c>
      <c r="C139" s="153" t="s">
        <v>5250</v>
      </c>
      <c r="D139" s="131" t="s">
        <v>5205</v>
      </c>
      <c r="E139" s="132" t="s">
        <v>5251</v>
      </c>
      <c r="F139" s="145">
        <v>365845932</v>
      </c>
      <c r="G139" s="126">
        <v>12826</v>
      </c>
    </row>
    <row r="140" spans="1:7" ht="18.75" x14ac:dyDescent="0.3">
      <c r="A140" s="161">
        <v>140</v>
      </c>
      <c r="B140" s="130">
        <v>17000457</v>
      </c>
      <c r="C140" s="153" t="s">
        <v>5252</v>
      </c>
      <c r="D140" s="131" t="s">
        <v>5253</v>
      </c>
      <c r="E140" s="132" t="s">
        <v>5254</v>
      </c>
      <c r="F140" s="132">
        <v>936390516</v>
      </c>
      <c r="G140" s="126">
        <v>12826</v>
      </c>
    </row>
    <row r="141" spans="1:7" ht="18.75" x14ac:dyDescent="0.3">
      <c r="A141" s="161">
        <v>141</v>
      </c>
      <c r="B141" s="130">
        <v>17000010</v>
      </c>
      <c r="C141" s="153" t="s">
        <v>5255</v>
      </c>
      <c r="D141" s="131" t="s">
        <v>5167</v>
      </c>
      <c r="E141" s="143">
        <v>37502</v>
      </c>
      <c r="F141" s="132">
        <v>906467955</v>
      </c>
      <c r="G141" s="126">
        <v>12826</v>
      </c>
    </row>
    <row r="142" spans="1:7" ht="18.75" x14ac:dyDescent="0.3">
      <c r="A142" s="161">
        <v>142</v>
      </c>
      <c r="B142" s="130">
        <v>17000320</v>
      </c>
      <c r="C142" s="153" t="s">
        <v>5256</v>
      </c>
      <c r="D142" s="131" t="s">
        <v>3028</v>
      </c>
      <c r="E142" s="132" t="s">
        <v>5257</v>
      </c>
      <c r="F142" s="132">
        <v>372221199</v>
      </c>
      <c r="G142" s="126">
        <v>12826</v>
      </c>
    </row>
    <row r="143" spans="1:7" ht="18.75" x14ac:dyDescent="0.3">
      <c r="A143" s="161">
        <v>143</v>
      </c>
      <c r="B143" s="130">
        <v>17000949</v>
      </c>
      <c r="C143" s="153" t="s">
        <v>5258</v>
      </c>
      <c r="D143" s="131" t="s">
        <v>4820</v>
      </c>
      <c r="E143" s="132" t="s">
        <v>5259</v>
      </c>
      <c r="F143" s="132">
        <v>336448291</v>
      </c>
      <c r="G143" s="126">
        <v>12826</v>
      </c>
    </row>
    <row r="144" spans="1:7" ht="18.75" x14ac:dyDescent="0.3">
      <c r="A144" s="161">
        <v>144</v>
      </c>
      <c r="B144" s="130">
        <v>17000162</v>
      </c>
      <c r="C144" s="153" t="s">
        <v>5260</v>
      </c>
      <c r="D144" s="131" t="s">
        <v>5029</v>
      </c>
      <c r="E144" s="132" t="s">
        <v>5261</v>
      </c>
      <c r="F144" s="132">
        <v>989009931</v>
      </c>
      <c r="G144" s="126">
        <v>12826</v>
      </c>
    </row>
    <row r="145" spans="1:7" ht="18.75" x14ac:dyDescent="0.3">
      <c r="A145" s="161">
        <v>145</v>
      </c>
      <c r="B145" s="130">
        <v>17000241</v>
      </c>
      <c r="C145" s="153" t="s">
        <v>5262</v>
      </c>
      <c r="D145" s="131" t="s">
        <v>5263</v>
      </c>
      <c r="E145" s="132" t="s">
        <v>5264</v>
      </c>
      <c r="F145" s="132">
        <v>931088587</v>
      </c>
      <c r="G145" s="126">
        <v>12826</v>
      </c>
    </row>
    <row r="146" spans="1:7" ht="18.75" x14ac:dyDescent="0.3">
      <c r="A146" s="161">
        <v>146</v>
      </c>
      <c r="B146" s="130">
        <v>17002349</v>
      </c>
      <c r="C146" s="153" t="s">
        <v>5265</v>
      </c>
      <c r="D146" s="131" t="s">
        <v>5241</v>
      </c>
      <c r="E146" s="143">
        <v>36196</v>
      </c>
      <c r="F146" s="132">
        <v>346274676</v>
      </c>
      <c r="G146" s="126">
        <v>12826</v>
      </c>
    </row>
    <row r="147" spans="1:7" ht="18.75" x14ac:dyDescent="0.3">
      <c r="A147" s="161">
        <v>147</v>
      </c>
      <c r="B147" s="130">
        <v>15000902</v>
      </c>
      <c r="C147" s="153" t="s">
        <v>5185</v>
      </c>
      <c r="D147" s="131" t="s">
        <v>3036</v>
      </c>
      <c r="E147" s="143">
        <v>35439</v>
      </c>
      <c r="F147" s="132">
        <v>353542187</v>
      </c>
      <c r="G147" s="126">
        <v>12826</v>
      </c>
    </row>
    <row r="148" spans="1:7" ht="18.75" x14ac:dyDescent="0.3">
      <c r="A148" s="161">
        <v>148</v>
      </c>
      <c r="B148" s="130">
        <v>17003074</v>
      </c>
      <c r="C148" s="153" t="s">
        <v>5266</v>
      </c>
      <c r="D148" s="131" t="s">
        <v>5267</v>
      </c>
      <c r="E148" s="143">
        <v>36504</v>
      </c>
      <c r="F148" s="132">
        <v>357250712</v>
      </c>
      <c r="G148" s="126">
        <v>12826</v>
      </c>
    </row>
    <row r="149" spans="1:7" ht="18.75" x14ac:dyDescent="0.3">
      <c r="A149" s="161">
        <v>149</v>
      </c>
      <c r="B149" s="130">
        <v>17003052</v>
      </c>
      <c r="C149" s="153" t="s">
        <v>5268</v>
      </c>
      <c r="D149" s="131" t="s">
        <v>5269</v>
      </c>
      <c r="E149" s="132" t="s">
        <v>5050</v>
      </c>
      <c r="F149" s="132">
        <v>329211547</v>
      </c>
      <c r="G149" s="126">
        <v>12826</v>
      </c>
    </row>
    <row r="150" spans="1:7" ht="18.75" x14ac:dyDescent="0.3">
      <c r="A150" s="161">
        <v>150</v>
      </c>
      <c r="B150" s="130">
        <v>17003936</v>
      </c>
      <c r="C150" s="153" t="s">
        <v>5102</v>
      </c>
      <c r="D150" s="131" t="s">
        <v>5270</v>
      </c>
      <c r="E150" s="132" t="s">
        <v>5271</v>
      </c>
      <c r="F150" s="132">
        <v>338055034</v>
      </c>
      <c r="G150" s="126">
        <v>12826</v>
      </c>
    </row>
    <row r="151" spans="1:7" ht="18.75" x14ac:dyDescent="0.3">
      <c r="A151" s="161">
        <v>151</v>
      </c>
      <c r="B151" s="130">
        <v>19001109</v>
      </c>
      <c r="C151" s="153" t="s">
        <v>5272</v>
      </c>
      <c r="D151" s="131" t="s">
        <v>5156</v>
      </c>
      <c r="E151" s="132" t="s">
        <v>5273</v>
      </c>
      <c r="F151" s="132">
        <v>794943984</v>
      </c>
      <c r="G151" s="126">
        <v>12826</v>
      </c>
    </row>
    <row r="152" spans="1:7" ht="18.75" x14ac:dyDescent="0.3">
      <c r="A152" s="161">
        <v>152</v>
      </c>
      <c r="B152" s="130">
        <v>19001072</v>
      </c>
      <c r="C152" s="153" t="s">
        <v>5274</v>
      </c>
      <c r="D152" s="131" t="s">
        <v>3030</v>
      </c>
      <c r="E152" s="132" t="s">
        <v>5275</v>
      </c>
      <c r="F152" s="132">
        <v>377204110</v>
      </c>
      <c r="G152" s="126">
        <v>12826</v>
      </c>
    </row>
    <row r="153" spans="1:7" ht="18.75" x14ac:dyDescent="0.3">
      <c r="A153" s="161">
        <v>153</v>
      </c>
      <c r="B153" s="130">
        <v>19001203</v>
      </c>
      <c r="C153" s="153" t="s">
        <v>5242</v>
      </c>
      <c r="D153" s="131" t="s">
        <v>5276</v>
      </c>
      <c r="E153" s="143">
        <v>38239</v>
      </c>
      <c r="F153" s="132">
        <v>367308971</v>
      </c>
      <c r="G153" s="126">
        <v>12826</v>
      </c>
    </row>
    <row r="154" spans="1:7" ht="18.75" x14ac:dyDescent="0.3">
      <c r="A154" s="161">
        <v>154</v>
      </c>
      <c r="B154" s="130">
        <v>18003219</v>
      </c>
      <c r="C154" s="153" t="s">
        <v>5277</v>
      </c>
      <c r="D154" s="131" t="s">
        <v>3024</v>
      </c>
      <c r="E154" s="132" t="s">
        <v>5278</v>
      </c>
      <c r="F154" s="132">
        <v>971717815</v>
      </c>
      <c r="G154" s="126">
        <v>12826</v>
      </c>
    </row>
    <row r="155" spans="1:7" ht="18.75" x14ac:dyDescent="0.3">
      <c r="A155" s="161">
        <v>155</v>
      </c>
      <c r="B155" s="130">
        <v>18002245</v>
      </c>
      <c r="C155" s="153" t="s">
        <v>5279</v>
      </c>
      <c r="D155" s="131" t="s">
        <v>4815</v>
      </c>
      <c r="E155" s="143">
        <v>36655</v>
      </c>
      <c r="F155" s="132">
        <v>837571169</v>
      </c>
      <c r="G155" s="126">
        <v>12826</v>
      </c>
    </row>
    <row r="156" spans="1:7" ht="18.75" x14ac:dyDescent="0.3">
      <c r="A156" s="161">
        <v>156</v>
      </c>
      <c r="B156" s="130">
        <v>18005031</v>
      </c>
      <c r="C156" s="153" t="s">
        <v>5280</v>
      </c>
      <c r="D156" s="131" t="s">
        <v>4814</v>
      </c>
      <c r="E156" s="132" t="s">
        <v>5281</v>
      </c>
      <c r="F156" s="132">
        <v>978272238</v>
      </c>
      <c r="G156" s="126">
        <v>12826</v>
      </c>
    </row>
    <row r="157" spans="1:7" ht="18.75" x14ac:dyDescent="0.3">
      <c r="A157" s="161">
        <v>157</v>
      </c>
      <c r="B157" s="130">
        <v>18004109</v>
      </c>
      <c r="C157" s="153" t="s">
        <v>5282</v>
      </c>
      <c r="D157" s="131" t="s">
        <v>5283</v>
      </c>
      <c r="E157" s="132" t="s">
        <v>5284</v>
      </c>
      <c r="F157" s="132">
        <v>564148191</v>
      </c>
      <c r="G157" s="126">
        <v>12826</v>
      </c>
    </row>
    <row r="158" spans="1:7" ht="18.75" x14ac:dyDescent="0.3">
      <c r="A158" s="161">
        <v>158</v>
      </c>
      <c r="B158" s="130">
        <v>18002766</v>
      </c>
      <c r="C158" s="153" t="s">
        <v>5285</v>
      </c>
      <c r="D158" s="131" t="s">
        <v>3022</v>
      </c>
      <c r="E158" s="143">
        <v>36568</v>
      </c>
      <c r="F158" s="132">
        <v>372638557</v>
      </c>
      <c r="G158" s="126">
        <v>12826</v>
      </c>
    </row>
    <row r="159" spans="1:7" ht="18.75" x14ac:dyDescent="0.3">
      <c r="A159" s="161">
        <v>159</v>
      </c>
      <c r="B159" s="130">
        <v>17000505</v>
      </c>
      <c r="C159" s="153" t="s">
        <v>5286</v>
      </c>
      <c r="D159" s="131" t="s">
        <v>3053</v>
      </c>
      <c r="E159" s="143">
        <v>37258</v>
      </c>
      <c r="F159" s="132">
        <v>934069120</v>
      </c>
      <c r="G159" s="126">
        <v>12826</v>
      </c>
    </row>
    <row r="160" spans="1:7" ht="18.75" x14ac:dyDescent="0.3">
      <c r="A160" s="161">
        <v>160</v>
      </c>
      <c r="B160" s="130">
        <v>17000521</v>
      </c>
      <c r="C160" s="153" t="s">
        <v>5287</v>
      </c>
      <c r="D160" s="131" t="s">
        <v>4815</v>
      </c>
      <c r="E160" s="132" t="s">
        <v>5288</v>
      </c>
      <c r="F160" s="132">
        <v>765291602</v>
      </c>
      <c r="G160" s="126">
        <v>12826</v>
      </c>
    </row>
    <row r="161" spans="1:7" ht="18.75" x14ac:dyDescent="0.3">
      <c r="A161" s="161">
        <v>161</v>
      </c>
      <c r="B161" s="130">
        <v>18001085</v>
      </c>
      <c r="C161" s="153" t="s">
        <v>5289</v>
      </c>
      <c r="D161" s="131" t="s">
        <v>5080</v>
      </c>
      <c r="E161" s="143">
        <v>37723</v>
      </c>
      <c r="F161" s="132">
        <v>767397621</v>
      </c>
      <c r="G161" s="126">
        <v>12826</v>
      </c>
    </row>
    <row r="162" spans="1:7" ht="18.75" x14ac:dyDescent="0.3">
      <c r="A162" s="161">
        <v>162</v>
      </c>
      <c r="B162" s="130">
        <v>17004029</v>
      </c>
      <c r="C162" s="153" t="s">
        <v>5290</v>
      </c>
      <c r="D162" s="131" t="s">
        <v>3012</v>
      </c>
      <c r="E162" s="143">
        <v>36198</v>
      </c>
      <c r="F162" s="132">
        <v>353584121</v>
      </c>
      <c r="G162" s="126">
        <v>12826</v>
      </c>
    </row>
    <row r="163" spans="1:7" ht="18.75" x14ac:dyDescent="0.3">
      <c r="A163" s="161">
        <v>163</v>
      </c>
      <c r="B163" s="130">
        <v>17003252</v>
      </c>
      <c r="C163" s="153" t="s">
        <v>5291</v>
      </c>
      <c r="D163" s="131" t="s">
        <v>5292</v>
      </c>
      <c r="E163" s="143">
        <v>36069</v>
      </c>
      <c r="F163" s="132">
        <v>365813924</v>
      </c>
      <c r="G163" s="126">
        <v>12826</v>
      </c>
    </row>
    <row r="164" spans="1:7" ht="18.75" x14ac:dyDescent="0.3">
      <c r="A164" s="161">
        <v>164</v>
      </c>
      <c r="B164" s="130">
        <v>17003255</v>
      </c>
      <c r="C164" s="153" t="s">
        <v>5293</v>
      </c>
      <c r="D164" s="131" t="s">
        <v>5226</v>
      </c>
      <c r="E164" s="143">
        <v>36192</v>
      </c>
      <c r="F164" s="132">
        <v>358556705</v>
      </c>
      <c r="G164" s="126">
        <v>12826</v>
      </c>
    </row>
    <row r="165" spans="1:7" ht="18.75" x14ac:dyDescent="0.3">
      <c r="A165" s="161">
        <v>165</v>
      </c>
      <c r="B165" s="130">
        <v>17002451</v>
      </c>
      <c r="C165" s="153" t="s">
        <v>5128</v>
      </c>
      <c r="D165" s="131" t="s">
        <v>5226</v>
      </c>
      <c r="E165" s="132" t="s">
        <v>5294</v>
      </c>
      <c r="F165" s="132">
        <v>583361928</v>
      </c>
      <c r="G165" s="126">
        <v>12826</v>
      </c>
    </row>
    <row r="166" spans="1:7" ht="18.75" x14ac:dyDescent="0.3">
      <c r="A166" s="161">
        <v>166</v>
      </c>
      <c r="B166" s="130">
        <v>19000950</v>
      </c>
      <c r="C166" s="153" t="s">
        <v>5295</v>
      </c>
      <c r="D166" s="131" t="s">
        <v>5296</v>
      </c>
      <c r="E166" s="143">
        <v>38086</v>
      </c>
      <c r="F166" s="132">
        <v>909729741</v>
      </c>
      <c r="G166" s="126">
        <v>12826</v>
      </c>
    </row>
    <row r="167" spans="1:7" ht="18.75" x14ac:dyDescent="0.3">
      <c r="A167" s="161">
        <v>167</v>
      </c>
      <c r="B167" s="130">
        <v>17000122</v>
      </c>
      <c r="C167" s="153" t="s">
        <v>5297</v>
      </c>
      <c r="D167" s="131" t="s">
        <v>5298</v>
      </c>
      <c r="E167" s="132" t="s">
        <v>5299</v>
      </c>
      <c r="F167" s="132">
        <v>906663374</v>
      </c>
      <c r="G167" s="126">
        <v>12826</v>
      </c>
    </row>
    <row r="168" spans="1:7" ht="18.75" x14ac:dyDescent="0.3">
      <c r="A168" s="161">
        <v>168</v>
      </c>
      <c r="B168" s="130">
        <v>17000694</v>
      </c>
      <c r="C168" s="153" t="s">
        <v>5300</v>
      </c>
      <c r="D168" s="131" t="s">
        <v>5301</v>
      </c>
      <c r="E168" s="143">
        <v>37594</v>
      </c>
      <c r="F168" s="132">
        <v>366586403</v>
      </c>
      <c r="G168" s="126">
        <v>12826</v>
      </c>
    </row>
    <row r="169" spans="1:7" ht="18.75" x14ac:dyDescent="0.3">
      <c r="A169" s="161">
        <v>169</v>
      </c>
      <c r="B169" s="130">
        <v>17002401</v>
      </c>
      <c r="C169" s="153" t="s">
        <v>4809</v>
      </c>
      <c r="D169" s="131" t="s">
        <v>4810</v>
      </c>
      <c r="E169" s="132" t="s">
        <v>5302</v>
      </c>
      <c r="F169" s="132">
        <v>974469790</v>
      </c>
      <c r="G169" s="126">
        <v>12826</v>
      </c>
    </row>
    <row r="170" spans="1:7" ht="18.75" x14ac:dyDescent="0.3">
      <c r="A170" s="161">
        <v>170</v>
      </c>
      <c r="B170" s="130">
        <v>17003285</v>
      </c>
      <c r="C170" s="153" t="s">
        <v>5128</v>
      </c>
      <c r="D170" s="131" t="s">
        <v>5098</v>
      </c>
      <c r="E170" s="132" t="s">
        <v>5271</v>
      </c>
      <c r="F170" s="132">
        <v>373863109</v>
      </c>
      <c r="G170" s="126">
        <v>12826</v>
      </c>
    </row>
    <row r="171" spans="1:7" ht="18.75" x14ac:dyDescent="0.3">
      <c r="A171" s="161">
        <v>171</v>
      </c>
      <c r="B171" s="130">
        <v>18000972</v>
      </c>
      <c r="C171" s="153" t="s">
        <v>5303</v>
      </c>
      <c r="D171" s="131" t="s">
        <v>5304</v>
      </c>
      <c r="E171" s="132" t="s">
        <v>5305</v>
      </c>
      <c r="F171" s="132">
        <v>934111128</v>
      </c>
      <c r="G171" s="126">
        <v>12826</v>
      </c>
    </row>
    <row r="172" spans="1:7" ht="18.75" x14ac:dyDescent="0.3">
      <c r="A172" s="161">
        <v>172</v>
      </c>
      <c r="B172" s="130">
        <v>18000912</v>
      </c>
      <c r="C172" s="153" t="s">
        <v>5306</v>
      </c>
      <c r="D172" s="131" t="s">
        <v>5056</v>
      </c>
      <c r="E172" s="143">
        <v>37692</v>
      </c>
      <c r="F172" s="132">
        <v>704675048</v>
      </c>
      <c r="G172" s="126">
        <v>12826</v>
      </c>
    </row>
    <row r="173" spans="1:7" ht="18.75" x14ac:dyDescent="0.3">
      <c r="A173" s="161">
        <v>173</v>
      </c>
      <c r="B173" s="130">
        <v>18001493</v>
      </c>
      <c r="C173" s="153" t="s">
        <v>5013</v>
      </c>
      <c r="D173" s="131" t="s">
        <v>5151</v>
      </c>
      <c r="E173" s="143">
        <v>36809</v>
      </c>
      <c r="F173" s="132">
        <v>949315896</v>
      </c>
      <c r="G173" s="126">
        <v>12826</v>
      </c>
    </row>
    <row r="174" spans="1:7" ht="18.75" x14ac:dyDescent="0.3">
      <c r="A174" s="161">
        <v>174</v>
      </c>
      <c r="B174" s="130">
        <v>18004211</v>
      </c>
      <c r="C174" s="153" t="s">
        <v>5307</v>
      </c>
      <c r="D174" s="131" t="s">
        <v>5151</v>
      </c>
      <c r="E174" s="132" t="s">
        <v>5308</v>
      </c>
      <c r="F174" s="132">
        <v>943354441</v>
      </c>
      <c r="G174" s="126">
        <v>12826</v>
      </c>
    </row>
    <row r="175" spans="1:7" ht="18.75" x14ac:dyDescent="0.3">
      <c r="A175" s="161">
        <v>175</v>
      </c>
      <c r="B175" s="130">
        <v>19003299</v>
      </c>
      <c r="C175" s="153" t="s">
        <v>5309</v>
      </c>
      <c r="D175" s="131" t="s">
        <v>3040</v>
      </c>
      <c r="E175" s="132" t="s">
        <v>5310</v>
      </c>
      <c r="F175" s="132">
        <v>856287833</v>
      </c>
      <c r="G175" s="126">
        <v>12826</v>
      </c>
    </row>
    <row r="176" spans="1:7" ht="18.75" x14ac:dyDescent="0.3">
      <c r="A176" s="161">
        <v>176</v>
      </c>
      <c r="B176" s="130">
        <v>17001732</v>
      </c>
      <c r="C176" s="153" t="s">
        <v>5033</v>
      </c>
      <c r="D176" s="131" t="s">
        <v>5016</v>
      </c>
      <c r="E176" s="143">
        <v>36202</v>
      </c>
      <c r="F176" s="132">
        <v>922973829</v>
      </c>
      <c r="G176" s="126">
        <v>12826</v>
      </c>
    </row>
    <row r="177" spans="1:7" ht="18.75" x14ac:dyDescent="0.3">
      <c r="A177" s="161">
        <v>177</v>
      </c>
      <c r="B177" s="130">
        <v>17002797</v>
      </c>
      <c r="C177" s="153" t="s">
        <v>5311</v>
      </c>
      <c r="D177" s="131" t="s">
        <v>5312</v>
      </c>
      <c r="E177" s="143">
        <v>36375</v>
      </c>
      <c r="F177" s="132">
        <v>974373875</v>
      </c>
      <c r="G177" s="126">
        <v>12826</v>
      </c>
    </row>
    <row r="178" spans="1:7" ht="18.75" x14ac:dyDescent="0.3">
      <c r="A178" s="161">
        <v>178</v>
      </c>
      <c r="B178" s="130">
        <v>17002506</v>
      </c>
      <c r="C178" s="153" t="s">
        <v>5313</v>
      </c>
      <c r="D178" s="131" t="s">
        <v>4823</v>
      </c>
      <c r="E178" s="132" t="s">
        <v>5314</v>
      </c>
      <c r="F178" s="132">
        <v>934122178</v>
      </c>
      <c r="G178" s="126">
        <v>12826</v>
      </c>
    </row>
    <row r="179" spans="1:7" ht="18.75" x14ac:dyDescent="0.3">
      <c r="A179" s="161">
        <v>179</v>
      </c>
      <c r="B179" s="130">
        <v>17000053</v>
      </c>
      <c r="C179" s="153" t="s">
        <v>5315</v>
      </c>
      <c r="D179" s="131" t="s">
        <v>5156</v>
      </c>
      <c r="E179" s="143">
        <v>37530</v>
      </c>
      <c r="F179" s="132">
        <v>333170205</v>
      </c>
      <c r="G179" s="126">
        <v>12826</v>
      </c>
    </row>
    <row r="180" spans="1:7" ht="18.75" x14ac:dyDescent="0.3">
      <c r="A180" s="161">
        <v>180</v>
      </c>
      <c r="B180" s="130">
        <v>17002360</v>
      </c>
      <c r="C180" s="153" t="s">
        <v>5316</v>
      </c>
      <c r="D180" s="131" t="s">
        <v>5080</v>
      </c>
      <c r="E180" s="132" t="s">
        <v>5317</v>
      </c>
      <c r="F180" s="132">
        <v>388100406</v>
      </c>
      <c r="G180" s="126">
        <v>12826</v>
      </c>
    </row>
    <row r="181" spans="1:7" ht="18.75" x14ac:dyDescent="0.3">
      <c r="A181" s="161">
        <v>181</v>
      </c>
      <c r="B181" s="130">
        <v>17001862</v>
      </c>
      <c r="C181" s="153" t="s">
        <v>5318</v>
      </c>
      <c r="D181" s="131" t="s">
        <v>5061</v>
      </c>
      <c r="E181" s="132" t="s">
        <v>5319</v>
      </c>
      <c r="F181" s="132">
        <v>907406100</v>
      </c>
      <c r="G181" s="126">
        <v>12826</v>
      </c>
    </row>
    <row r="182" spans="1:7" ht="18.75" x14ac:dyDescent="0.3">
      <c r="A182" s="161">
        <v>182</v>
      </c>
      <c r="B182" s="130">
        <v>17000319</v>
      </c>
      <c r="C182" s="153" t="s">
        <v>5320</v>
      </c>
      <c r="D182" s="131" t="s">
        <v>5016</v>
      </c>
      <c r="E182" s="132" t="s">
        <v>5321</v>
      </c>
      <c r="F182" s="132">
        <v>362410685</v>
      </c>
      <c r="G182" s="126">
        <v>12826</v>
      </c>
    </row>
    <row r="183" spans="1:7" ht="18.75" x14ac:dyDescent="0.3">
      <c r="A183" s="161">
        <v>183</v>
      </c>
      <c r="B183" s="130">
        <v>17002591</v>
      </c>
      <c r="C183" s="153" t="s">
        <v>5322</v>
      </c>
      <c r="D183" s="131" t="s">
        <v>5020</v>
      </c>
      <c r="E183" s="132" t="s">
        <v>5323</v>
      </c>
      <c r="F183" s="132">
        <v>901204621</v>
      </c>
      <c r="G183" s="126">
        <v>12826</v>
      </c>
    </row>
    <row r="184" spans="1:7" ht="18.75" x14ac:dyDescent="0.3">
      <c r="A184" s="161">
        <v>184</v>
      </c>
      <c r="B184" s="130">
        <v>18005490</v>
      </c>
      <c r="C184" s="153" t="s">
        <v>5324</v>
      </c>
      <c r="D184" s="131" t="s">
        <v>5193</v>
      </c>
      <c r="E184" s="143">
        <v>32182</v>
      </c>
      <c r="F184" s="132">
        <v>937348844</v>
      </c>
      <c r="G184" s="126">
        <v>12826</v>
      </c>
    </row>
    <row r="185" spans="1:7" ht="18.75" x14ac:dyDescent="0.3">
      <c r="A185" s="161">
        <v>185</v>
      </c>
      <c r="B185" s="130">
        <v>17004646</v>
      </c>
      <c r="C185" s="153" t="s">
        <v>5325</v>
      </c>
      <c r="D185" s="131" t="s">
        <v>3044</v>
      </c>
      <c r="E185" s="143">
        <v>36621</v>
      </c>
      <c r="F185" s="132">
        <v>904158702</v>
      </c>
      <c r="G185" s="126">
        <v>12826</v>
      </c>
    </row>
    <row r="186" spans="1:7" ht="18.75" x14ac:dyDescent="0.3">
      <c r="A186" s="161">
        <v>186</v>
      </c>
      <c r="B186" s="130">
        <v>18005400</v>
      </c>
      <c r="C186" s="153" t="s">
        <v>5326</v>
      </c>
      <c r="D186" s="131" t="s">
        <v>5327</v>
      </c>
      <c r="E186" s="132" t="s">
        <v>5328</v>
      </c>
      <c r="F186" s="132">
        <v>907102522</v>
      </c>
      <c r="G186" s="126">
        <v>12826</v>
      </c>
    </row>
    <row r="187" spans="1:7" ht="18.75" x14ac:dyDescent="0.3">
      <c r="A187" s="161">
        <v>187</v>
      </c>
      <c r="B187" s="130">
        <v>18003223</v>
      </c>
      <c r="C187" s="153" t="s">
        <v>5329</v>
      </c>
      <c r="D187" s="131" t="s">
        <v>5330</v>
      </c>
      <c r="E187" s="143">
        <v>36650</v>
      </c>
      <c r="F187" s="132">
        <v>348379790</v>
      </c>
      <c r="G187" s="126">
        <v>12826</v>
      </c>
    </row>
    <row r="188" spans="1:7" ht="18.75" x14ac:dyDescent="0.3">
      <c r="A188" s="161">
        <v>188</v>
      </c>
      <c r="B188" s="130">
        <v>17001700</v>
      </c>
      <c r="C188" s="153" t="s">
        <v>5331</v>
      </c>
      <c r="D188" s="131" t="s">
        <v>5332</v>
      </c>
      <c r="E188" s="132" t="s">
        <v>5333</v>
      </c>
      <c r="F188" s="132">
        <v>364688995</v>
      </c>
      <c r="G188" s="126">
        <v>12826</v>
      </c>
    </row>
    <row r="189" spans="1:7" ht="18.75" x14ac:dyDescent="0.3">
      <c r="A189" s="161">
        <v>189</v>
      </c>
      <c r="B189" s="130">
        <v>17001259</v>
      </c>
      <c r="C189" s="153" t="s">
        <v>5334</v>
      </c>
      <c r="D189" s="131" t="s">
        <v>5335</v>
      </c>
      <c r="E189" s="143">
        <v>37562</v>
      </c>
      <c r="F189" s="132">
        <v>899446156</v>
      </c>
      <c r="G189" s="126">
        <v>12826</v>
      </c>
    </row>
    <row r="190" spans="1:7" ht="18.75" x14ac:dyDescent="0.3">
      <c r="A190" s="161">
        <v>190</v>
      </c>
      <c r="B190" s="130">
        <v>17000245</v>
      </c>
      <c r="C190" s="153" t="s">
        <v>5336</v>
      </c>
      <c r="D190" s="131" t="s">
        <v>5337</v>
      </c>
      <c r="E190" s="132" t="s">
        <v>5338</v>
      </c>
      <c r="F190" s="132">
        <v>931948545</v>
      </c>
      <c r="G190" s="126">
        <v>12826</v>
      </c>
    </row>
    <row r="191" spans="1:7" ht="18.75" x14ac:dyDescent="0.3">
      <c r="A191" s="161">
        <v>191</v>
      </c>
      <c r="B191" s="130">
        <v>16003238</v>
      </c>
      <c r="C191" s="153" t="s">
        <v>5042</v>
      </c>
      <c r="D191" s="131" t="s">
        <v>3034</v>
      </c>
      <c r="E191" s="132" t="s">
        <v>5339</v>
      </c>
      <c r="F191" s="132">
        <v>352061667</v>
      </c>
      <c r="G191" s="126">
        <v>12826</v>
      </c>
    </row>
    <row r="192" spans="1:7" ht="18.75" x14ac:dyDescent="0.3">
      <c r="A192" s="161">
        <v>192</v>
      </c>
      <c r="B192" s="130">
        <v>16003290</v>
      </c>
      <c r="C192" s="153" t="s">
        <v>5216</v>
      </c>
      <c r="D192" s="131" t="s">
        <v>5007</v>
      </c>
      <c r="E192" s="143">
        <v>35644</v>
      </c>
      <c r="F192" s="132">
        <v>868632774</v>
      </c>
      <c r="G192" s="126">
        <v>12826</v>
      </c>
    </row>
    <row r="193" spans="1:7" ht="18.75" x14ac:dyDescent="0.3">
      <c r="A193" s="161">
        <v>193</v>
      </c>
      <c r="B193" s="130">
        <v>17006558</v>
      </c>
      <c r="C193" s="153" t="s">
        <v>5340</v>
      </c>
      <c r="D193" s="131" t="s">
        <v>5341</v>
      </c>
      <c r="E193" s="132" t="s">
        <v>5342</v>
      </c>
      <c r="F193" s="132">
        <v>961242539</v>
      </c>
      <c r="G193" s="126">
        <v>12826</v>
      </c>
    </row>
    <row r="194" spans="1:7" ht="18.75" x14ac:dyDescent="0.3">
      <c r="A194" s="161">
        <v>194</v>
      </c>
      <c r="B194" s="130">
        <v>17000756</v>
      </c>
      <c r="C194" s="153" t="s">
        <v>5343</v>
      </c>
      <c r="D194" s="131" t="s">
        <v>5056</v>
      </c>
      <c r="E194" s="143">
        <v>37419</v>
      </c>
      <c r="F194" s="132">
        <v>989142594</v>
      </c>
      <c r="G194" s="126">
        <v>12826</v>
      </c>
    </row>
    <row r="195" spans="1:7" ht="18.75" x14ac:dyDescent="0.3">
      <c r="A195" s="161">
        <v>195</v>
      </c>
      <c r="B195" s="130">
        <v>17000683</v>
      </c>
      <c r="C195" s="153" t="s">
        <v>5344</v>
      </c>
      <c r="D195" s="131" t="s">
        <v>5345</v>
      </c>
      <c r="E195" s="132" t="s">
        <v>5346</v>
      </c>
      <c r="F195" s="132">
        <v>778986380</v>
      </c>
      <c r="G195" s="126">
        <v>12826</v>
      </c>
    </row>
    <row r="196" spans="1:7" ht="18.75" x14ac:dyDescent="0.3">
      <c r="A196" s="161">
        <v>196</v>
      </c>
      <c r="B196" s="130">
        <v>17000573</v>
      </c>
      <c r="C196" s="153" t="s">
        <v>5347</v>
      </c>
      <c r="D196" s="131" t="s">
        <v>4822</v>
      </c>
      <c r="E196" s="143">
        <v>37409</v>
      </c>
      <c r="F196" s="132">
        <v>903771047</v>
      </c>
      <c r="G196" s="126">
        <v>12826</v>
      </c>
    </row>
    <row r="197" spans="1:7" ht="18.75" x14ac:dyDescent="0.3">
      <c r="A197" s="161">
        <v>197</v>
      </c>
      <c r="B197" s="130">
        <v>17000574</v>
      </c>
      <c r="C197" s="153" t="s">
        <v>5348</v>
      </c>
      <c r="D197" s="131" t="s">
        <v>5064</v>
      </c>
      <c r="E197" s="132" t="s">
        <v>5349</v>
      </c>
      <c r="F197" s="132">
        <v>367171015</v>
      </c>
      <c r="G197" s="126">
        <v>12826</v>
      </c>
    </row>
    <row r="198" spans="1:7" ht="18.75" x14ac:dyDescent="0.3">
      <c r="A198" s="161">
        <v>198</v>
      </c>
      <c r="B198" s="130">
        <v>17004421</v>
      </c>
      <c r="C198" s="153" t="s">
        <v>5350</v>
      </c>
      <c r="D198" s="131" t="s">
        <v>5332</v>
      </c>
      <c r="E198" s="132" t="s">
        <v>5351</v>
      </c>
      <c r="F198" s="132">
        <v>703164987</v>
      </c>
      <c r="G198" s="126">
        <v>12826</v>
      </c>
    </row>
    <row r="199" spans="1:7" ht="18.75" x14ac:dyDescent="0.3">
      <c r="A199" s="161">
        <v>199</v>
      </c>
      <c r="B199" s="130">
        <v>17000794</v>
      </c>
      <c r="C199" s="153" t="s">
        <v>4996</v>
      </c>
      <c r="D199" s="131" t="s">
        <v>4822</v>
      </c>
      <c r="E199" s="132" t="s">
        <v>5321</v>
      </c>
      <c r="F199" s="132">
        <v>934123354</v>
      </c>
      <c r="G199" s="126">
        <v>12826</v>
      </c>
    </row>
    <row r="200" spans="1:7" ht="18.75" x14ac:dyDescent="0.3">
      <c r="A200" s="161">
        <v>200</v>
      </c>
      <c r="B200" s="130">
        <v>17000626</v>
      </c>
      <c r="C200" s="153" t="s">
        <v>5352</v>
      </c>
      <c r="D200" s="131" t="s">
        <v>5088</v>
      </c>
      <c r="E200" s="132" t="s">
        <v>5353</v>
      </c>
      <c r="F200" s="132">
        <v>793411473</v>
      </c>
      <c r="G200" s="126">
        <v>12826</v>
      </c>
    </row>
    <row r="201" spans="1:7" ht="18.75" x14ac:dyDescent="0.3">
      <c r="A201" s="161">
        <v>201</v>
      </c>
      <c r="B201" s="130">
        <v>17000582</v>
      </c>
      <c r="C201" s="153" t="s">
        <v>5354</v>
      </c>
      <c r="D201" s="131" t="s">
        <v>5073</v>
      </c>
      <c r="E201" s="143">
        <v>37205</v>
      </c>
      <c r="F201" s="132">
        <v>902874817</v>
      </c>
      <c r="G201" s="126">
        <v>12826</v>
      </c>
    </row>
    <row r="202" spans="1:7" ht="18.75" x14ac:dyDescent="0.3">
      <c r="A202" s="161">
        <v>202</v>
      </c>
      <c r="B202" s="130">
        <v>17000704</v>
      </c>
      <c r="C202" s="153" t="s">
        <v>5355</v>
      </c>
      <c r="D202" s="131" t="s">
        <v>5356</v>
      </c>
      <c r="E202" s="132" t="s">
        <v>5357</v>
      </c>
      <c r="F202" s="132">
        <v>522987223</v>
      </c>
      <c r="G202" s="126">
        <v>12826</v>
      </c>
    </row>
    <row r="203" spans="1:7" ht="18.75" x14ac:dyDescent="0.3">
      <c r="A203" s="161">
        <v>203</v>
      </c>
      <c r="B203" s="130">
        <v>17000477</v>
      </c>
      <c r="C203" s="153" t="s">
        <v>5358</v>
      </c>
      <c r="D203" s="131" t="s">
        <v>5029</v>
      </c>
      <c r="E203" s="132" t="s">
        <v>5359</v>
      </c>
      <c r="F203" s="132">
        <v>398238093</v>
      </c>
      <c r="G203" s="126">
        <v>12826</v>
      </c>
    </row>
    <row r="204" spans="1:7" ht="18.75" x14ac:dyDescent="0.3">
      <c r="A204" s="161">
        <v>204</v>
      </c>
      <c r="B204" s="130">
        <v>17000762</v>
      </c>
      <c r="C204" s="153" t="s">
        <v>5360</v>
      </c>
      <c r="D204" s="131" t="s">
        <v>5129</v>
      </c>
      <c r="E204" s="132" t="s">
        <v>5361</v>
      </c>
      <c r="F204" s="132">
        <v>939337812</v>
      </c>
      <c r="G204" s="126">
        <v>12826</v>
      </c>
    </row>
    <row r="205" spans="1:7" ht="18.75" x14ac:dyDescent="0.3">
      <c r="A205" s="161">
        <v>205</v>
      </c>
      <c r="B205" s="130">
        <v>17000709</v>
      </c>
      <c r="C205" s="153" t="s">
        <v>5362</v>
      </c>
      <c r="D205" s="131" t="s">
        <v>5363</v>
      </c>
      <c r="E205" s="143">
        <v>37532</v>
      </c>
      <c r="F205" s="132">
        <v>937671774</v>
      </c>
      <c r="G205" s="126">
        <v>12826</v>
      </c>
    </row>
    <row r="206" spans="1:7" ht="18.75" x14ac:dyDescent="0.3">
      <c r="A206" s="161">
        <v>206</v>
      </c>
      <c r="B206" s="130">
        <v>17000642</v>
      </c>
      <c r="C206" s="153" t="s">
        <v>4986</v>
      </c>
      <c r="D206" s="131" t="s">
        <v>5364</v>
      </c>
      <c r="E206" s="143">
        <v>37561</v>
      </c>
      <c r="F206" s="132">
        <v>352690474</v>
      </c>
      <c r="G206" s="126">
        <v>12826</v>
      </c>
    </row>
    <row r="207" spans="1:7" ht="18.75" x14ac:dyDescent="0.3">
      <c r="A207" s="161">
        <v>207</v>
      </c>
      <c r="B207" s="130">
        <v>17000090</v>
      </c>
      <c r="C207" s="153" t="s">
        <v>5365</v>
      </c>
      <c r="D207" s="131" t="s">
        <v>5073</v>
      </c>
      <c r="E207" s="132" t="s">
        <v>5366</v>
      </c>
      <c r="F207" s="132">
        <v>776755721</v>
      </c>
      <c r="G207" s="126">
        <v>12826</v>
      </c>
    </row>
    <row r="208" spans="1:7" ht="18.75" x14ac:dyDescent="0.3">
      <c r="A208" s="161">
        <v>208</v>
      </c>
      <c r="B208" s="130">
        <v>18003150</v>
      </c>
      <c r="C208" s="153" t="s">
        <v>5367</v>
      </c>
      <c r="D208" s="131" t="s">
        <v>5368</v>
      </c>
      <c r="E208" s="132" t="s">
        <v>5369</v>
      </c>
      <c r="F208" s="132">
        <v>356573771</v>
      </c>
      <c r="G208" s="126">
        <v>12826</v>
      </c>
    </row>
    <row r="209" spans="1:7" ht="18.75" x14ac:dyDescent="0.3">
      <c r="A209" s="161">
        <v>209</v>
      </c>
      <c r="B209" s="130">
        <v>17000697</v>
      </c>
      <c r="C209" s="153" t="s">
        <v>5370</v>
      </c>
      <c r="D209" s="131" t="s">
        <v>4812</v>
      </c>
      <c r="E209" s="143">
        <v>37175</v>
      </c>
      <c r="F209" s="132">
        <v>898910093</v>
      </c>
      <c r="G209" s="126">
        <v>12826</v>
      </c>
    </row>
    <row r="210" spans="1:7" ht="18.75" x14ac:dyDescent="0.3">
      <c r="A210" s="161">
        <v>210</v>
      </c>
      <c r="B210" s="130">
        <v>17002477</v>
      </c>
      <c r="C210" s="153" t="s">
        <v>5079</v>
      </c>
      <c r="D210" s="131" t="s">
        <v>5196</v>
      </c>
      <c r="E210" s="143">
        <v>36200</v>
      </c>
      <c r="F210" s="132">
        <v>798555786</v>
      </c>
      <c r="G210" s="126">
        <v>12826</v>
      </c>
    </row>
    <row r="211" spans="1:7" ht="18.75" x14ac:dyDescent="0.3">
      <c r="A211" s="161">
        <v>211</v>
      </c>
      <c r="B211" s="130">
        <v>17001452</v>
      </c>
      <c r="C211" s="153" t="s">
        <v>4808</v>
      </c>
      <c r="D211" s="131" t="s">
        <v>4990</v>
      </c>
      <c r="E211" s="143">
        <v>36162</v>
      </c>
      <c r="F211" s="132">
        <v>963056211</v>
      </c>
      <c r="G211" s="126">
        <v>12826</v>
      </c>
    </row>
    <row r="212" spans="1:7" ht="18.75" x14ac:dyDescent="0.3">
      <c r="A212" s="161">
        <v>212</v>
      </c>
      <c r="B212" s="126">
        <v>17001509</v>
      </c>
      <c r="C212" s="152" t="s">
        <v>5371</v>
      </c>
      <c r="D212" s="127" t="s">
        <v>3028</v>
      </c>
      <c r="E212" s="129" t="s">
        <v>5372</v>
      </c>
      <c r="F212" s="129">
        <v>785958545</v>
      </c>
      <c r="G212" s="126">
        <v>12826</v>
      </c>
    </row>
    <row r="213" spans="1:7" ht="18.75" x14ac:dyDescent="0.3">
      <c r="A213" s="161">
        <v>213</v>
      </c>
      <c r="B213" s="126">
        <v>17001656</v>
      </c>
      <c r="C213" s="158" t="s">
        <v>5373</v>
      </c>
      <c r="D213" s="146" t="s">
        <v>4815</v>
      </c>
      <c r="E213" s="147" t="s">
        <v>5101</v>
      </c>
      <c r="F213" s="147">
        <v>328392075</v>
      </c>
      <c r="G213" s="126">
        <v>12826</v>
      </c>
    </row>
    <row r="214" spans="1:7" ht="18.75" x14ac:dyDescent="0.3">
      <c r="A214" s="161">
        <v>214</v>
      </c>
      <c r="B214" s="126">
        <v>17001846</v>
      </c>
      <c r="C214" s="159" t="s">
        <v>5242</v>
      </c>
      <c r="D214" s="148" t="s">
        <v>4814</v>
      </c>
      <c r="E214" s="149" t="s">
        <v>5374</v>
      </c>
      <c r="F214" s="149">
        <v>326395374</v>
      </c>
      <c r="G214" s="126">
        <v>12826</v>
      </c>
    </row>
    <row r="215" spans="1:7" ht="18.75" x14ac:dyDescent="0.3">
      <c r="A215" s="161">
        <v>215</v>
      </c>
      <c r="B215" s="163">
        <v>17001947</v>
      </c>
      <c r="C215" s="160" t="s">
        <v>5375</v>
      </c>
      <c r="D215" s="150" t="s">
        <v>3030</v>
      </c>
      <c r="E215" s="151">
        <v>36011</v>
      </c>
      <c r="F215" s="145">
        <v>966415302</v>
      </c>
      <c r="G215" s="126">
        <v>12826</v>
      </c>
    </row>
    <row r="216" spans="1:7" ht="18.75" x14ac:dyDescent="0.3">
      <c r="A216" s="161">
        <v>216</v>
      </c>
      <c r="B216" s="126">
        <v>17000777</v>
      </c>
      <c r="C216" s="159" t="s">
        <v>5242</v>
      </c>
      <c r="D216" s="148" t="s">
        <v>4815</v>
      </c>
      <c r="E216" s="149" t="s">
        <v>5376</v>
      </c>
      <c r="F216" s="149">
        <v>977386773</v>
      </c>
      <c r="G216" s="126">
        <v>12826</v>
      </c>
    </row>
    <row r="217" spans="1:7" ht="18.75" x14ac:dyDescent="0.3">
      <c r="A217" s="161">
        <v>217</v>
      </c>
      <c r="B217" s="126">
        <v>17000438</v>
      </c>
      <c r="C217" s="159" t="s">
        <v>5377</v>
      </c>
      <c r="D217" s="148" t="s">
        <v>5378</v>
      </c>
      <c r="E217" s="149" t="s">
        <v>5379</v>
      </c>
      <c r="F217" s="149">
        <v>938023012</v>
      </c>
      <c r="G217" s="126">
        <v>12826</v>
      </c>
    </row>
    <row r="218" spans="1:7" ht="18.75" x14ac:dyDescent="0.3">
      <c r="A218" s="161">
        <v>218</v>
      </c>
      <c r="B218" s="126">
        <v>17001717</v>
      </c>
      <c r="C218" s="159" t="s">
        <v>5380</v>
      </c>
      <c r="D218" s="148" t="s">
        <v>5080</v>
      </c>
      <c r="E218" s="149" t="s">
        <v>5381</v>
      </c>
      <c r="F218" s="149">
        <v>869026907</v>
      </c>
      <c r="G218" s="126">
        <v>12826</v>
      </c>
    </row>
    <row r="219" spans="1:7" ht="18.75" x14ac:dyDescent="0.3">
      <c r="A219" s="161">
        <v>219</v>
      </c>
      <c r="B219" s="126">
        <v>17003862</v>
      </c>
      <c r="C219" s="159" t="s">
        <v>5382</v>
      </c>
      <c r="D219" s="148" t="s">
        <v>3030</v>
      </c>
      <c r="E219" s="149" t="s">
        <v>5383</v>
      </c>
      <c r="F219" s="149">
        <v>906397293</v>
      </c>
      <c r="G219" s="126">
        <v>12826</v>
      </c>
    </row>
    <row r="220" spans="1:7" ht="18.75" x14ac:dyDescent="0.3">
      <c r="A220" s="161">
        <v>220</v>
      </c>
      <c r="B220" s="126">
        <v>18003984</v>
      </c>
      <c r="C220" s="159" t="s">
        <v>5384</v>
      </c>
      <c r="D220" s="148" t="s">
        <v>4811</v>
      </c>
      <c r="E220" s="149" t="s">
        <v>5385</v>
      </c>
      <c r="F220" s="149">
        <v>349672265</v>
      </c>
      <c r="G220" s="126">
        <v>12826</v>
      </c>
    </row>
    <row r="221" spans="1:7" ht="18.75" x14ac:dyDescent="0.3">
      <c r="A221" s="161">
        <v>221</v>
      </c>
      <c r="B221" s="126">
        <v>18004123</v>
      </c>
      <c r="C221" s="159" t="s">
        <v>5057</v>
      </c>
      <c r="D221" s="148" t="s">
        <v>3030</v>
      </c>
      <c r="E221" s="151">
        <v>36809</v>
      </c>
      <c r="F221" s="149">
        <v>925160838</v>
      </c>
      <c r="G221" s="126">
        <v>12826</v>
      </c>
    </row>
    <row r="222" spans="1:7" ht="18.75" x14ac:dyDescent="0.3">
      <c r="A222" s="161">
        <v>222</v>
      </c>
      <c r="B222" s="126">
        <v>17000874</v>
      </c>
      <c r="C222" s="159" t="s">
        <v>5386</v>
      </c>
      <c r="D222" s="148" t="s">
        <v>4815</v>
      </c>
      <c r="E222" s="149" t="s">
        <v>5387</v>
      </c>
      <c r="F222" s="149">
        <v>929219241</v>
      </c>
      <c r="G222" s="126">
        <v>12826</v>
      </c>
    </row>
    <row r="223" spans="1:7" ht="18.75" x14ac:dyDescent="0.3">
      <c r="A223" s="161">
        <v>223</v>
      </c>
      <c r="B223" s="126">
        <v>17000881</v>
      </c>
      <c r="C223" s="159" t="s">
        <v>5388</v>
      </c>
      <c r="D223" s="148" t="s">
        <v>5389</v>
      </c>
      <c r="E223" s="151">
        <v>37480</v>
      </c>
      <c r="F223" s="149">
        <v>931852756</v>
      </c>
      <c r="G223" s="126">
        <v>12826</v>
      </c>
    </row>
    <row r="224" spans="1:7" ht="18.75" x14ac:dyDescent="0.3">
      <c r="A224" s="161">
        <v>224</v>
      </c>
      <c r="B224" s="126">
        <v>16001127</v>
      </c>
      <c r="C224" s="159" t="s">
        <v>5114</v>
      </c>
      <c r="D224" s="148" t="s">
        <v>5020</v>
      </c>
      <c r="E224" s="149" t="s">
        <v>5390</v>
      </c>
      <c r="F224" s="149">
        <v>339246706</v>
      </c>
      <c r="G224" s="126">
        <v>12826</v>
      </c>
    </row>
    <row r="225" spans="1:7" ht="18.75" x14ac:dyDescent="0.3">
      <c r="A225" s="161">
        <v>225</v>
      </c>
      <c r="B225" s="126">
        <v>17001097</v>
      </c>
      <c r="C225" s="159" t="s">
        <v>5391</v>
      </c>
      <c r="D225" s="148" t="s">
        <v>5392</v>
      </c>
      <c r="E225" s="151">
        <v>36229</v>
      </c>
      <c r="F225" s="149">
        <v>886390310</v>
      </c>
      <c r="G225" s="126">
        <v>12826</v>
      </c>
    </row>
    <row r="226" spans="1:7" ht="18.75" x14ac:dyDescent="0.3">
      <c r="A226" s="161">
        <v>226</v>
      </c>
      <c r="B226" s="126">
        <v>17003776</v>
      </c>
      <c r="C226" s="159" t="s">
        <v>5013</v>
      </c>
      <c r="D226" s="148" t="s">
        <v>5032</v>
      </c>
      <c r="E226" s="151">
        <v>36352</v>
      </c>
      <c r="F226" s="149">
        <v>372683507</v>
      </c>
      <c r="G226" s="126">
        <v>12826</v>
      </c>
    </row>
    <row r="227" spans="1:7" ht="18.75" x14ac:dyDescent="0.3">
      <c r="A227" s="161">
        <v>227</v>
      </c>
      <c r="B227" s="126">
        <v>17002194</v>
      </c>
      <c r="C227" s="159" t="s">
        <v>5393</v>
      </c>
      <c r="D227" s="148" t="s">
        <v>5032</v>
      </c>
      <c r="E227" s="151">
        <v>35951</v>
      </c>
      <c r="F227" s="149">
        <v>988679071</v>
      </c>
      <c r="G227" s="126">
        <v>12826</v>
      </c>
    </row>
    <row r="228" spans="1:7" ht="18.75" x14ac:dyDescent="0.3">
      <c r="A228" s="161">
        <v>228</v>
      </c>
      <c r="B228" s="126">
        <v>17001341</v>
      </c>
      <c r="C228" s="159" t="s">
        <v>5394</v>
      </c>
      <c r="D228" s="148" t="s">
        <v>4814</v>
      </c>
      <c r="E228" s="151">
        <v>37291</v>
      </c>
      <c r="F228" s="149">
        <v>79261831</v>
      </c>
      <c r="G228" s="126">
        <v>12826</v>
      </c>
    </row>
    <row r="229" spans="1:7" ht="18.75" x14ac:dyDescent="0.3">
      <c r="A229" s="161">
        <v>229</v>
      </c>
      <c r="B229" s="126">
        <v>17003141</v>
      </c>
      <c r="C229" s="159" t="s">
        <v>5395</v>
      </c>
      <c r="D229" s="148" t="s">
        <v>5396</v>
      </c>
      <c r="E229" s="151">
        <v>36499</v>
      </c>
      <c r="F229" s="149">
        <v>786670799</v>
      </c>
      <c r="G229" s="126">
        <v>12826</v>
      </c>
    </row>
    <row r="230" spans="1:7" ht="18.75" x14ac:dyDescent="0.3">
      <c r="A230" s="161">
        <v>230</v>
      </c>
      <c r="B230" s="126">
        <v>17004404</v>
      </c>
      <c r="C230" s="159" t="s">
        <v>5397</v>
      </c>
      <c r="D230" s="148" t="s">
        <v>3032</v>
      </c>
      <c r="E230" s="149" t="s">
        <v>5398</v>
      </c>
      <c r="F230" s="149">
        <v>359044616</v>
      </c>
      <c r="G230" s="126">
        <v>12826</v>
      </c>
    </row>
    <row r="231" spans="1:7" ht="18.75" x14ac:dyDescent="0.3">
      <c r="A231" s="161">
        <v>231</v>
      </c>
      <c r="B231" s="126">
        <v>17004241</v>
      </c>
      <c r="C231" s="159" t="s">
        <v>5399</v>
      </c>
      <c r="D231" s="148" t="s">
        <v>3030</v>
      </c>
      <c r="E231" s="149" t="s">
        <v>5149</v>
      </c>
      <c r="F231" s="149">
        <v>925463716</v>
      </c>
      <c r="G231" s="126">
        <v>12826</v>
      </c>
    </row>
    <row r="232" spans="1:7" ht="18.75" x14ac:dyDescent="0.3">
      <c r="A232" s="161">
        <v>232</v>
      </c>
      <c r="B232" s="126">
        <v>16002891</v>
      </c>
      <c r="C232" s="159" t="s">
        <v>5033</v>
      </c>
      <c r="D232" s="148" t="s">
        <v>5400</v>
      </c>
      <c r="E232" s="151">
        <v>35582</v>
      </c>
      <c r="F232" s="149">
        <v>934768203</v>
      </c>
      <c r="G232" s="126">
        <v>12826</v>
      </c>
    </row>
    <row r="233" spans="1:7" ht="18.75" x14ac:dyDescent="0.3">
      <c r="A233" s="161">
        <v>233</v>
      </c>
      <c r="B233" s="126">
        <v>17000481</v>
      </c>
      <c r="C233" s="159" t="s">
        <v>5322</v>
      </c>
      <c r="D233" s="148" t="s">
        <v>3028</v>
      </c>
      <c r="E233" s="151">
        <v>36557</v>
      </c>
      <c r="F233" s="149">
        <v>933588839</v>
      </c>
      <c r="G233" s="126">
        <v>12826</v>
      </c>
    </row>
    <row r="234" spans="1:7" ht="18.75" x14ac:dyDescent="0.3">
      <c r="A234" s="161">
        <v>234</v>
      </c>
      <c r="B234" s="126">
        <v>17000690</v>
      </c>
      <c r="C234" s="159" t="s">
        <v>5401</v>
      </c>
      <c r="D234" s="148" t="s">
        <v>4815</v>
      </c>
      <c r="E234" s="151">
        <v>37572</v>
      </c>
      <c r="F234" s="149">
        <v>764650199</v>
      </c>
      <c r="G234" s="126">
        <v>12826</v>
      </c>
    </row>
    <row r="235" spans="1:7" ht="18.75" x14ac:dyDescent="0.3">
      <c r="A235" s="161">
        <v>235</v>
      </c>
      <c r="B235" s="126">
        <v>17000802</v>
      </c>
      <c r="C235" s="159" t="s">
        <v>5402</v>
      </c>
      <c r="D235" s="148" t="s">
        <v>4811</v>
      </c>
      <c r="E235" s="149" t="s">
        <v>5403</v>
      </c>
      <c r="F235" s="149">
        <v>365197519</v>
      </c>
      <c r="G235" s="126">
        <v>12826</v>
      </c>
    </row>
    <row r="236" spans="1:7" ht="18.75" x14ac:dyDescent="0.3">
      <c r="A236" s="161">
        <v>236</v>
      </c>
      <c r="B236" s="126">
        <v>17000691</v>
      </c>
      <c r="C236" s="159" t="s">
        <v>4812</v>
      </c>
      <c r="D236" s="148" t="s">
        <v>4815</v>
      </c>
      <c r="E236" s="151">
        <v>37260</v>
      </c>
      <c r="F236" s="149">
        <v>584347239</v>
      </c>
      <c r="G236" s="126">
        <v>12826</v>
      </c>
    </row>
    <row r="237" spans="1:7" ht="18.75" x14ac:dyDescent="0.3">
      <c r="A237" s="161">
        <v>237</v>
      </c>
      <c r="B237" s="126">
        <v>17000001</v>
      </c>
      <c r="C237" s="159" t="s">
        <v>5404</v>
      </c>
      <c r="D237" s="148" t="s">
        <v>5061</v>
      </c>
      <c r="E237" s="149" t="s">
        <v>5405</v>
      </c>
      <c r="F237" s="149">
        <v>768052664</v>
      </c>
      <c r="G237" s="126">
        <v>12826</v>
      </c>
    </row>
    <row r="238" spans="1:7" ht="18.75" x14ac:dyDescent="0.3">
      <c r="A238" s="161">
        <v>238</v>
      </c>
      <c r="B238" s="126">
        <v>16001994</v>
      </c>
      <c r="C238" s="159" t="s">
        <v>5406</v>
      </c>
      <c r="D238" s="148" t="s">
        <v>4990</v>
      </c>
      <c r="E238" s="151">
        <v>35982</v>
      </c>
      <c r="F238" s="149">
        <v>353029136</v>
      </c>
      <c r="G238" s="126">
        <v>12826</v>
      </c>
    </row>
    <row r="239" spans="1:7" ht="18.75" x14ac:dyDescent="0.3">
      <c r="A239" s="161">
        <v>239</v>
      </c>
      <c r="B239" s="126">
        <v>16001830</v>
      </c>
      <c r="C239" s="159" t="s">
        <v>5407</v>
      </c>
      <c r="D239" s="148" t="s">
        <v>5007</v>
      </c>
      <c r="E239" s="149" t="s">
        <v>5408</v>
      </c>
      <c r="F239" s="149">
        <v>909241553</v>
      </c>
      <c r="G239" s="126">
        <v>12826</v>
      </c>
    </row>
    <row r="240" spans="1:7" ht="18.75" x14ac:dyDescent="0.3">
      <c r="A240" s="161">
        <v>240</v>
      </c>
      <c r="B240" s="126">
        <v>16002878</v>
      </c>
      <c r="C240" s="159" t="s">
        <v>5409</v>
      </c>
      <c r="D240" s="148" t="s">
        <v>5332</v>
      </c>
      <c r="E240" s="149" t="s">
        <v>5410</v>
      </c>
      <c r="F240" s="149">
        <v>328747546</v>
      </c>
      <c r="G240" s="126">
        <v>12826</v>
      </c>
    </row>
    <row r="241" spans="1:7" ht="18.75" x14ac:dyDescent="0.3">
      <c r="A241" s="161">
        <v>241</v>
      </c>
      <c r="B241" s="126">
        <v>18002237</v>
      </c>
      <c r="C241" s="159" t="s">
        <v>5411</v>
      </c>
      <c r="D241" s="148" t="s">
        <v>3032</v>
      </c>
      <c r="E241" s="151">
        <v>36869</v>
      </c>
      <c r="F241" s="149">
        <v>969702840</v>
      </c>
      <c r="G241" s="126">
        <v>12826</v>
      </c>
    </row>
    <row r="242" spans="1:7" ht="18.75" x14ac:dyDescent="0.3">
      <c r="A242" s="161">
        <v>242</v>
      </c>
      <c r="B242" s="126">
        <v>17004576</v>
      </c>
      <c r="C242" s="159" t="s">
        <v>5128</v>
      </c>
      <c r="D242" s="148" t="s">
        <v>5412</v>
      </c>
      <c r="E242" s="149" t="s">
        <v>5413</v>
      </c>
      <c r="F242" s="149">
        <v>971001640</v>
      </c>
      <c r="G242" s="126">
        <v>12826</v>
      </c>
    </row>
    <row r="243" spans="1:7" ht="18.75" x14ac:dyDescent="0.3">
      <c r="A243" s="161">
        <v>243</v>
      </c>
      <c r="B243" s="126">
        <v>17000912</v>
      </c>
      <c r="C243" s="159" t="s">
        <v>5414</v>
      </c>
      <c r="D243" s="148" t="s">
        <v>4990</v>
      </c>
      <c r="E243" s="149" t="s">
        <v>5415</v>
      </c>
      <c r="F243" s="149">
        <v>936464100</v>
      </c>
      <c r="G243" s="126">
        <v>12826</v>
      </c>
    </row>
    <row r="244" spans="1:7" ht="18.75" x14ac:dyDescent="0.3">
      <c r="A244" s="161">
        <v>244</v>
      </c>
      <c r="B244" s="126">
        <v>17000596</v>
      </c>
      <c r="C244" s="159" t="s">
        <v>5416</v>
      </c>
      <c r="D244" s="148" t="s">
        <v>5417</v>
      </c>
      <c r="E244" s="149" t="s">
        <v>5418</v>
      </c>
      <c r="F244" s="149">
        <v>369626872</v>
      </c>
      <c r="G244" s="126">
        <v>12826</v>
      </c>
    </row>
    <row r="245" spans="1:7" ht="18.75" x14ac:dyDescent="0.3">
      <c r="A245" s="161">
        <v>245</v>
      </c>
      <c r="B245" s="126">
        <v>17001256</v>
      </c>
      <c r="C245" s="159" t="s">
        <v>5419</v>
      </c>
      <c r="D245" s="148" t="s">
        <v>5005</v>
      </c>
      <c r="E245" s="151">
        <v>37288</v>
      </c>
      <c r="F245" s="149">
        <v>388516673</v>
      </c>
      <c r="G245" s="126">
        <v>12826</v>
      </c>
    </row>
    <row r="246" spans="1:7" ht="18.75" x14ac:dyDescent="0.3">
      <c r="A246" s="161">
        <v>246</v>
      </c>
      <c r="B246" s="126">
        <v>17000515</v>
      </c>
      <c r="C246" s="159" t="s">
        <v>5420</v>
      </c>
      <c r="D246" s="148" t="s">
        <v>5176</v>
      </c>
      <c r="E246" s="151">
        <v>37351</v>
      </c>
      <c r="F246" s="149">
        <v>376524900</v>
      </c>
      <c r="G246" s="126">
        <v>12826</v>
      </c>
    </row>
    <row r="247" spans="1:7" ht="18.75" x14ac:dyDescent="0.3">
      <c r="A247" s="161">
        <v>247</v>
      </c>
      <c r="B247" s="126">
        <v>17002961</v>
      </c>
      <c r="C247" s="159" t="s">
        <v>4809</v>
      </c>
      <c r="D247" s="148" t="s">
        <v>5226</v>
      </c>
      <c r="E247" s="149" t="s">
        <v>5421</v>
      </c>
      <c r="F247" s="149">
        <v>349042218</v>
      </c>
      <c r="G247" s="126">
        <v>12826</v>
      </c>
    </row>
    <row r="248" spans="1:7" ht="18.75" x14ac:dyDescent="0.3">
      <c r="A248" s="161">
        <v>248</v>
      </c>
      <c r="B248" s="131">
        <v>17004914</v>
      </c>
      <c r="C248" s="153" t="s">
        <v>5422</v>
      </c>
      <c r="D248" s="131" t="s">
        <v>4823</v>
      </c>
      <c r="E248" s="132" t="s">
        <v>5423</v>
      </c>
      <c r="F248" s="132">
        <v>967336729</v>
      </c>
      <c r="G248" s="126">
        <v>12826</v>
      </c>
    </row>
    <row r="249" spans="1:7" ht="18.75" x14ac:dyDescent="0.3">
      <c r="A249" s="161">
        <v>249</v>
      </c>
      <c r="B249" s="126">
        <v>18003810</v>
      </c>
      <c r="C249" s="159" t="s">
        <v>5424</v>
      </c>
      <c r="D249" s="148" t="s">
        <v>5032</v>
      </c>
      <c r="E249" s="149" t="s">
        <v>5425</v>
      </c>
      <c r="F249" s="149">
        <v>358260712</v>
      </c>
      <c r="G249" s="126">
        <v>12826</v>
      </c>
    </row>
    <row r="250" spans="1:7" ht="18.75" x14ac:dyDescent="0.3">
      <c r="A250" s="161">
        <v>250</v>
      </c>
      <c r="B250" s="126">
        <v>18001761</v>
      </c>
      <c r="C250" s="159" t="s">
        <v>5426</v>
      </c>
      <c r="D250" s="148" t="s">
        <v>4805</v>
      </c>
      <c r="E250" s="151">
        <v>36627</v>
      </c>
      <c r="F250" s="149">
        <v>332246019</v>
      </c>
      <c r="G250" s="126">
        <v>12826</v>
      </c>
    </row>
    <row r="251" spans="1:7" ht="18.75" x14ac:dyDescent="0.3">
      <c r="A251" s="161">
        <v>251</v>
      </c>
      <c r="B251" s="126">
        <v>16002470</v>
      </c>
      <c r="C251" s="159" t="s">
        <v>5427</v>
      </c>
      <c r="D251" s="148" t="s">
        <v>5332</v>
      </c>
      <c r="E251" s="149" t="s">
        <v>5408</v>
      </c>
      <c r="F251" s="149">
        <v>869159257</v>
      </c>
      <c r="G251" s="126">
        <v>12826</v>
      </c>
    </row>
    <row r="252" spans="1:7" ht="18.75" x14ac:dyDescent="0.3">
      <c r="A252" s="161">
        <v>252</v>
      </c>
      <c r="B252" s="126">
        <v>17003534</v>
      </c>
      <c r="C252" s="159" t="s">
        <v>5428</v>
      </c>
      <c r="D252" s="148" t="s">
        <v>3040</v>
      </c>
      <c r="E252" s="149" t="s">
        <v>5077</v>
      </c>
      <c r="F252" s="149">
        <v>365251697</v>
      </c>
      <c r="G252" s="126">
        <v>12826</v>
      </c>
    </row>
    <row r="253" spans="1:7" ht="18.75" x14ac:dyDescent="0.3">
      <c r="A253" s="161">
        <v>253</v>
      </c>
      <c r="B253" s="126">
        <v>17003283</v>
      </c>
      <c r="C253" s="159" t="s">
        <v>5429</v>
      </c>
      <c r="D253" s="148" t="s">
        <v>5053</v>
      </c>
      <c r="E253" s="149" t="s">
        <v>5430</v>
      </c>
      <c r="F253" s="149">
        <v>386768823</v>
      </c>
      <c r="G253" s="126">
        <v>12826</v>
      </c>
    </row>
    <row r="254" spans="1:7" ht="18.75" x14ac:dyDescent="0.3">
      <c r="A254" s="161">
        <v>254</v>
      </c>
      <c r="B254" s="126">
        <v>18001070</v>
      </c>
      <c r="C254" s="159" t="s">
        <v>5175</v>
      </c>
      <c r="D254" s="148" t="s">
        <v>5005</v>
      </c>
      <c r="E254" s="149" t="s">
        <v>5431</v>
      </c>
      <c r="F254" s="149">
        <v>376686315</v>
      </c>
      <c r="G254" s="126">
        <v>12826</v>
      </c>
    </row>
    <row r="255" spans="1:7" ht="18.75" x14ac:dyDescent="0.3">
      <c r="A255" s="161">
        <v>255</v>
      </c>
      <c r="B255" s="126">
        <v>18000913</v>
      </c>
      <c r="C255" s="159" t="s">
        <v>5432</v>
      </c>
      <c r="D255" s="148" t="s">
        <v>4805</v>
      </c>
      <c r="E255" s="149" t="s">
        <v>5433</v>
      </c>
      <c r="F255" s="149">
        <v>774082397</v>
      </c>
      <c r="G255" s="126">
        <v>12826</v>
      </c>
    </row>
    <row r="256" spans="1:7" ht="18.75" x14ac:dyDescent="0.3">
      <c r="A256" s="161">
        <v>256</v>
      </c>
      <c r="B256" s="126">
        <v>17003049</v>
      </c>
      <c r="C256" s="159" t="s">
        <v>5434</v>
      </c>
      <c r="D256" s="148" t="s">
        <v>4821</v>
      </c>
      <c r="E256" s="149" t="s">
        <v>5435</v>
      </c>
      <c r="F256" s="149">
        <v>902829891</v>
      </c>
      <c r="G256" s="126">
        <v>12826</v>
      </c>
    </row>
    <row r="257" spans="1:7" ht="18.75" x14ac:dyDescent="0.3">
      <c r="A257" s="161">
        <v>257</v>
      </c>
      <c r="B257" s="126">
        <v>17004599</v>
      </c>
      <c r="C257" s="159" t="s">
        <v>5173</v>
      </c>
      <c r="D257" s="148" t="s">
        <v>5436</v>
      </c>
      <c r="E257" s="151">
        <v>36220</v>
      </c>
      <c r="F257" s="149">
        <v>329945928</v>
      </c>
      <c r="G257" s="126">
        <v>12826</v>
      </c>
    </row>
    <row r="258" spans="1:7" ht="18.75" x14ac:dyDescent="0.3">
      <c r="A258" s="161">
        <v>258</v>
      </c>
      <c r="B258" s="126">
        <v>17004307</v>
      </c>
      <c r="C258" s="159" t="s">
        <v>5437</v>
      </c>
      <c r="D258" s="148" t="s">
        <v>5053</v>
      </c>
      <c r="E258" s="149" t="s">
        <v>5438</v>
      </c>
      <c r="F258" s="149">
        <v>938300716</v>
      </c>
      <c r="G258" s="126">
        <v>12826</v>
      </c>
    </row>
    <row r="259" spans="1:7" ht="18.75" x14ac:dyDescent="0.3">
      <c r="A259" s="161">
        <v>259</v>
      </c>
      <c r="B259" s="126">
        <v>17003049</v>
      </c>
      <c r="C259" s="159" t="s">
        <v>5439</v>
      </c>
      <c r="D259" s="148" t="s">
        <v>5103</v>
      </c>
      <c r="E259" s="149" t="s">
        <v>5001</v>
      </c>
      <c r="F259" s="149">
        <v>385591954</v>
      </c>
      <c r="G259" s="126">
        <v>12826</v>
      </c>
    </row>
    <row r="260" spans="1:7" ht="18.75" x14ac:dyDescent="0.3">
      <c r="A260" s="161">
        <v>260</v>
      </c>
      <c r="B260" s="126">
        <v>18000932</v>
      </c>
      <c r="C260" s="159" t="s">
        <v>3015</v>
      </c>
      <c r="D260" s="148" t="s">
        <v>3012</v>
      </c>
      <c r="E260" s="149" t="s">
        <v>5440</v>
      </c>
      <c r="F260" s="149">
        <v>522606716</v>
      </c>
      <c r="G260" s="126">
        <v>12826</v>
      </c>
    </row>
    <row r="261" spans="1:7" ht="18.75" x14ac:dyDescent="0.3">
      <c r="A261" s="161">
        <v>261</v>
      </c>
      <c r="B261" s="126">
        <v>18000798</v>
      </c>
      <c r="C261" s="159" t="s">
        <v>5441</v>
      </c>
      <c r="D261" s="148" t="s">
        <v>5442</v>
      </c>
      <c r="E261" s="151">
        <v>37865</v>
      </c>
      <c r="F261" s="149">
        <v>386409103</v>
      </c>
      <c r="G261" s="126">
        <v>12826</v>
      </c>
    </row>
    <row r="262" spans="1:7" ht="18.75" x14ac:dyDescent="0.3">
      <c r="A262" s="161">
        <v>262</v>
      </c>
      <c r="B262" s="126">
        <v>18001121</v>
      </c>
      <c r="C262" s="159" t="s">
        <v>5373</v>
      </c>
      <c r="D262" s="148" t="s">
        <v>4821</v>
      </c>
      <c r="E262" s="149" t="s">
        <v>5443</v>
      </c>
      <c r="F262" s="149">
        <v>909638549</v>
      </c>
      <c r="G262" s="126">
        <v>12826</v>
      </c>
    </row>
    <row r="263" spans="1:7" ht="18.75" x14ac:dyDescent="0.3">
      <c r="A263" s="161">
        <v>263</v>
      </c>
      <c r="B263" s="126">
        <v>17003288</v>
      </c>
      <c r="C263" s="159" t="s">
        <v>5444</v>
      </c>
      <c r="D263" s="148" t="s">
        <v>5445</v>
      </c>
      <c r="E263" s="149" t="s">
        <v>5446</v>
      </c>
      <c r="F263" s="149">
        <v>866631403</v>
      </c>
      <c r="G263" s="126">
        <v>12826</v>
      </c>
    </row>
    <row r="264" spans="1:7" ht="18.75" x14ac:dyDescent="0.3">
      <c r="A264" s="161">
        <v>264</v>
      </c>
      <c r="B264" s="126">
        <v>17000502</v>
      </c>
      <c r="C264" s="159" t="s">
        <v>5447</v>
      </c>
      <c r="D264" s="148" t="s">
        <v>5080</v>
      </c>
      <c r="E264" s="149" t="s">
        <v>5448</v>
      </c>
      <c r="F264" s="149">
        <v>932159314</v>
      </c>
      <c r="G264" s="126">
        <v>12826</v>
      </c>
    </row>
    <row r="265" spans="1:7" ht="18.75" x14ac:dyDescent="0.3">
      <c r="A265" s="161">
        <v>265</v>
      </c>
      <c r="B265" s="126">
        <v>16003526</v>
      </c>
      <c r="C265" s="159" t="s">
        <v>5449</v>
      </c>
      <c r="D265" s="148" t="s">
        <v>5301</v>
      </c>
      <c r="E265" s="149" t="s">
        <v>5450</v>
      </c>
      <c r="F265" s="149">
        <v>768999098</v>
      </c>
      <c r="G265" s="126">
        <v>12826</v>
      </c>
    </row>
    <row r="266" spans="1:7" ht="18.75" x14ac:dyDescent="0.3">
      <c r="A266" s="161">
        <v>266</v>
      </c>
      <c r="B266" s="126">
        <v>17002079</v>
      </c>
      <c r="C266" s="159" t="s">
        <v>5451</v>
      </c>
      <c r="D266" s="148" t="s">
        <v>5452</v>
      </c>
      <c r="E266" s="151">
        <v>37570</v>
      </c>
      <c r="F266" s="149">
        <v>913544423</v>
      </c>
      <c r="G266" s="126">
        <v>12826</v>
      </c>
    </row>
    <row r="267" spans="1:7" ht="18.75" x14ac:dyDescent="0.3">
      <c r="A267" s="161">
        <v>267</v>
      </c>
      <c r="B267" s="126">
        <v>16003129</v>
      </c>
      <c r="C267" s="159" t="s">
        <v>5453</v>
      </c>
      <c r="D267" s="148" t="s">
        <v>4810</v>
      </c>
      <c r="E267" s="149" t="s">
        <v>5454</v>
      </c>
      <c r="F267" s="149">
        <v>922598004</v>
      </c>
      <c r="G267" s="126">
        <v>12826</v>
      </c>
    </row>
    <row r="268" spans="1:7" ht="18.75" x14ac:dyDescent="0.3">
      <c r="A268" s="161">
        <v>268</v>
      </c>
      <c r="B268" s="126">
        <v>18005772</v>
      </c>
      <c r="C268" s="159" t="s">
        <v>5128</v>
      </c>
      <c r="D268" s="148" t="s">
        <v>5455</v>
      </c>
      <c r="E268" s="151">
        <v>36289</v>
      </c>
      <c r="F268" s="149">
        <v>337205505</v>
      </c>
      <c r="G268" s="126">
        <v>12826</v>
      </c>
    </row>
    <row r="269" spans="1:7" ht="18.75" x14ac:dyDescent="0.3">
      <c r="A269" s="161">
        <v>269</v>
      </c>
      <c r="B269" s="126">
        <v>17002994</v>
      </c>
      <c r="C269" s="159" t="s">
        <v>5242</v>
      </c>
      <c r="D269" s="148" t="s">
        <v>4825</v>
      </c>
      <c r="E269" s="151">
        <v>37356</v>
      </c>
      <c r="F269" s="149">
        <v>902759548</v>
      </c>
      <c r="G269" s="126">
        <v>12826</v>
      </c>
    </row>
    <row r="270" spans="1:7" ht="18.75" x14ac:dyDescent="0.3">
      <c r="A270" s="161">
        <v>270</v>
      </c>
      <c r="B270" s="126">
        <v>17001174</v>
      </c>
      <c r="C270" s="159" t="s">
        <v>4996</v>
      </c>
      <c r="D270" s="148" t="s">
        <v>5011</v>
      </c>
      <c r="E270" s="149" t="s">
        <v>5456</v>
      </c>
      <c r="F270" s="149">
        <v>367518486</v>
      </c>
      <c r="G270" s="126">
        <v>12826</v>
      </c>
    </row>
    <row r="271" spans="1:7" ht="18.75" x14ac:dyDescent="0.3">
      <c r="A271" s="161">
        <v>271</v>
      </c>
      <c r="B271" s="126">
        <v>17003935</v>
      </c>
      <c r="C271" s="159" t="s">
        <v>5457</v>
      </c>
      <c r="D271" s="148" t="s">
        <v>3042</v>
      </c>
      <c r="E271" s="151">
        <v>35857</v>
      </c>
      <c r="F271" s="149">
        <v>964657689</v>
      </c>
      <c r="G271" s="126">
        <v>12826</v>
      </c>
    </row>
    <row r="272" spans="1:7" ht="18.75" x14ac:dyDescent="0.3">
      <c r="A272" s="161">
        <v>272</v>
      </c>
      <c r="B272" s="126">
        <v>17001674</v>
      </c>
      <c r="C272" s="159" t="s">
        <v>5458</v>
      </c>
      <c r="D272" s="148" t="s">
        <v>3032</v>
      </c>
      <c r="E272" s="149" t="s">
        <v>5459</v>
      </c>
      <c r="F272" s="149">
        <v>847619293</v>
      </c>
      <c r="G272" s="126">
        <v>12826</v>
      </c>
    </row>
    <row r="273" spans="1:7" ht="18.75" x14ac:dyDescent="0.3">
      <c r="A273" s="161">
        <v>273</v>
      </c>
      <c r="B273" s="126">
        <v>17004788</v>
      </c>
      <c r="C273" s="159" t="s">
        <v>5460</v>
      </c>
      <c r="D273" s="148" t="s">
        <v>3040</v>
      </c>
      <c r="E273" s="149" t="s">
        <v>5461</v>
      </c>
      <c r="F273" s="149">
        <v>932092087</v>
      </c>
      <c r="G273" s="126">
        <v>12826</v>
      </c>
    </row>
    <row r="274" spans="1:7" ht="18.75" x14ac:dyDescent="0.3">
      <c r="A274" s="161">
        <v>274</v>
      </c>
      <c r="B274" s="126">
        <v>17003345</v>
      </c>
      <c r="C274" s="159" t="s">
        <v>5462</v>
      </c>
      <c r="D274" s="148" t="s">
        <v>4805</v>
      </c>
      <c r="E274" s="151">
        <v>36653</v>
      </c>
      <c r="F274" s="149">
        <v>961416316</v>
      </c>
      <c r="G274" s="126">
        <v>12826</v>
      </c>
    </row>
    <row r="275" spans="1:7" ht="18.75" x14ac:dyDescent="0.3">
      <c r="A275" s="161">
        <v>275</v>
      </c>
      <c r="B275" s="126">
        <v>17003264</v>
      </c>
      <c r="C275" s="159" t="s">
        <v>5155</v>
      </c>
      <c r="D275" s="148" t="s">
        <v>5049</v>
      </c>
      <c r="E275" s="151">
        <v>37408</v>
      </c>
      <c r="F275" s="149">
        <v>375247556</v>
      </c>
      <c r="G275" s="126">
        <v>12826</v>
      </c>
    </row>
    <row r="276" spans="1:7" ht="18.75" x14ac:dyDescent="0.3">
      <c r="A276" s="161">
        <v>276</v>
      </c>
      <c r="B276" s="126">
        <v>17000761</v>
      </c>
      <c r="C276" s="159" t="s">
        <v>5463</v>
      </c>
      <c r="D276" s="148" t="s">
        <v>5032</v>
      </c>
      <c r="E276" s="151">
        <v>37502</v>
      </c>
      <c r="F276" s="149">
        <v>909225076</v>
      </c>
      <c r="G276" s="126">
        <v>12826</v>
      </c>
    </row>
    <row r="277" spans="1:7" ht="18.75" x14ac:dyDescent="0.3">
      <c r="A277" s="161">
        <v>277</v>
      </c>
      <c r="B277" s="126">
        <v>17000775</v>
      </c>
      <c r="C277" s="159" t="s">
        <v>5464</v>
      </c>
      <c r="D277" s="148" t="s">
        <v>5465</v>
      </c>
      <c r="E277" s="149" t="s">
        <v>5466</v>
      </c>
      <c r="F277" s="149">
        <v>346733439</v>
      </c>
      <c r="G277" s="126">
        <v>12826</v>
      </c>
    </row>
    <row r="278" spans="1:7" ht="18.75" x14ac:dyDescent="0.3">
      <c r="A278" s="161">
        <v>278</v>
      </c>
      <c r="B278" s="126">
        <v>17000397</v>
      </c>
      <c r="C278" s="159" t="s">
        <v>5467</v>
      </c>
      <c r="D278" s="148" t="s">
        <v>5233</v>
      </c>
      <c r="E278" s="151">
        <v>37226</v>
      </c>
      <c r="F278" s="149">
        <v>902785714</v>
      </c>
      <c r="G278" s="126">
        <v>12826</v>
      </c>
    </row>
    <row r="279" spans="1:7" ht="18.75" x14ac:dyDescent="0.3">
      <c r="A279" s="161">
        <v>279</v>
      </c>
      <c r="B279" s="126">
        <v>17000070</v>
      </c>
      <c r="C279" s="159" t="s">
        <v>5468</v>
      </c>
      <c r="D279" s="148" t="s">
        <v>5263</v>
      </c>
      <c r="E279" s="149" t="s">
        <v>5469</v>
      </c>
      <c r="F279" s="149">
        <v>779082362</v>
      </c>
      <c r="G279" s="126">
        <v>12826</v>
      </c>
    </row>
    <row r="280" spans="1:7" ht="18.75" x14ac:dyDescent="0.3">
      <c r="A280" s="161">
        <v>280</v>
      </c>
      <c r="B280" s="126">
        <v>17003411</v>
      </c>
      <c r="C280" s="159" t="s">
        <v>5155</v>
      </c>
      <c r="D280" s="148" t="s">
        <v>3044</v>
      </c>
      <c r="E280" s="151">
        <v>36929</v>
      </c>
      <c r="F280" s="149">
        <v>364796484</v>
      </c>
      <c r="G280" s="126">
        <v>12826</v>
      </c>
    </row>
    <row r="281" spans="1:7" ht="18.75" x14ac:dyDescent="0.3">
      <c r="A281" s="161">
        <v>281</v>
      </c>
      <c r="B281" s="126">
        <v>17001192</v>
      </c>
      <c r="C281" s="159" t="s">
        <v>5470</v>
      </c>
      <c r="D281" s="148" t="s">
        <v>5016</v>
      </c>
      <c r="E281" s="149" t="s">
        <v>5471</v>
      </c>
      <c r="F281" s="149">
        <v>356007176</v>
      </c>
      <c r="G281" s="126">
        <v>12826</v>
      </c>
    </row>
    <row r="282" spans="1:7" ht="18.75" x14ac:dyDescent="0.3">
      <c r="A282" s="161">
        <v>282</v>
      </c>
      <c r="B282" s="126">
        <v>17003946</v>
      </c>
      <c r="C282" s="159" t="s">
        <v>5004</v>
      </c>
      <c r="D282" s="148" t="s">
        <v>5472</v>
      </c>
      <c r="E282" s="151">
        <v>35835</v>
      </c>
      <c r="F282" s="149">
        <v>836183434</v>
      </c>
      <c r="G282" s="126">
        <v>12826</v>
      </c>
    </row>
    <row r="283" spans="1:7" ht="18.75" x14ac:dyDescent="0.3">
      <c r="A283" s="161">
        <v>283</v>
      </c>
      <c r="B283" s="126">
        <v>17004108</v>
      </c>
      <c r="C283" s="159" t="s">
        <v>5000</v>
      </c>
      <c r="D283" s="148" t="s">
        <v>5473</v>
      </c>
      <c r="E283" s="149" t="s">
        <v>5474</v>
      </c>
      <c r="F283" s="149">
        <v>903036176</v>
      </c>
      <c r="G283" s="126">
        <v>12826</v>
      </c>
    </row>
    <row r="284" spans="1:7" ht="18.75" x14ac:dyDescent="0.3">
      <c r="A284" s="161">
        <v>284</v>
      </c>
      <c r="B284" s="126">
        <v>17003662</v>
      </c>
      <c r="C284" s="159" t="s">
        <v>5475</v>
      </c>
      <c r="D284" s="148" t="s">
        <v>4807</v>
      </c>
      <c r="E284" s="149" t="s">
        <v>5476</v>
      </c>
      <c r="F284" s="149">
        <v>862465722</v>
      </c>
      <c r="G284" s="126">
        <v>12826</v>
      </c>
    </row>
    <row r="285" spans="1:7" ht="18.75" x14ac:dyDescent="0.3">
      <c r="A285" s="161">
        <v>285</v>
      </c>
      <c r="B285" s="126">
        <v>17004111</v>
      </c>
      <c r="C285" s="159" t="s">
        <v>5477</v>
      </c>
      <c r="D285" s="148" t="s">
        <v>5016</v>
      </c>
      <c r="E285" s="151">
        <v>36434</v>
      </c>
      <c r="F285" s="149">
        <v>343073999</v>
      </c>
      <c r="G285" s="126">
        <v>12826</v>
      </c>
    </row>
    <row r="286" spans="1:7" ht="18.75" x14ac:dyDescent="0.3">
      <c r="A286" s="161">
        <v>286</v>
      </c>
      <c r="B286" s="126">
        <v>17000526</v>
      </c>
      <c r="C286" s="159" t="s">
        <v>5478</v>
      </c>
      <c r="D286" s="148" t="s">
        <v>5064</v>
      </c>
      <c r="E286" s="151">
        <v>37539</v>
      </c>
      <c r="F286" s="149">
        <v>375133935</v>
      </c>
      <c r="G286" s="126">
        <v>12826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topLeftCell="A7" workbookViewId="0">
      <selection sqref="A1:H19"/>
    </sheetView>
  </sheetViews>
  <sheetFormatPr defaultRowHeight="15" x14ac:dyDescent="0.25"/>
  <cols>
    <col min="2" max="2" width="12.5703125" customWidth="1"/>
    <col min="3" max="3" width="14.85546875" customWidth="1"/>
    <col min="4" max="4" width="26" customWidth="1"/>
    <col min="5" max="5" width="12.85546875" customWidth="1"/>
    <col min="6" max="6" width="16.7109375" customWidth="1"/>
    <col min="7" max="7" width="17.42578125" customWidth="1"/>
    <col min="8" max="8" width="17.28515625" customWidth="1"/>
  </cols>
  <sheetData>
    <row r="1" spans="1:8" ht="18.75" x14ac:dyDescent="0.3">
      <c r="A1" s="75">
        <v>1</v>
      </c>
      <c r="B1" s="76" t="s">
        <v>3010</v>
      </c>
      <c r="C1" s="76">
        <v>18000855</v>
      </c>
      <c r="D1" s="76" t="s">
        <v>3011</v>
      </c>
      <c r="E1" s="76" t="s">
        <v>3012</v>
      </c>
      <c r="F1" s="76" t="s">
        <v>3013</v>
      </c>
      <c r="G1" s="76"/>
      <c r="H1" s="76">
        <v>5868</v>
      </c>
    </row>
    <row r="2" spans="1:8" ht="18.75" x14ac:dyDescent="0.3">
      <c r="A2" s="77">
        <v>2</v>
      </c>
      <c r="B2" s="78" t="s">
        <v>3014</v>
      </c>
      <c r="C2" s="79">
        <v>18000932</v>
      </c>
      <c r="D2" s="79" t="s">
        <v>3015</v>
      </c>
      <c r="E2" s="79" t="s">
        <v>3012</v>
      </c>
      <c r="F2" s="76" t="s">
        <v>3013</v>
      </c>
      <c r="G2" s="80"/>
      <c r="H2" s="81">
        <v>5843</v>
      </c>
    </row>
    <row r="3" spans="1:8" ht="18.75" x14ac:dyDescent="0.3">
      <c r="A3" s="77">
        <v>3</v>
      </c>
      <c r="B3" s="82">
        <v>43594</v>
      </c>
      <c r="C3" s="78">
        <v>18000958</v>
      </c>
      <c r="D3" s="79" t="s">
        <v>3016</v>
      </c>
      <c r="E3" s="79" t="s">
        <v>3017</v>
      </c>
      <c r="F3" s="76" t="s">
        <v>3013</v>
      </c>
      <c r="G3" s="80">
        <v>708416369</v>
      </c>
      <c r="H3" s="78">
        <v>6535</v>
      </c>
    </row>
    <row r="4" spans="1:8" ht="18.75" x14ac:dyDescent="0.3">
      <c r="A4" s="77">
        <v>4</v>
      </c>
      <c r="B4" s="82">
        <v>43594</v>
      </c>
      <c r="C4" s="78">
        <v>18003570</v>
      </c>
      <c r="D4" s="79" t="s">
        <v>3018</v>
      </c>
      <c r="E4" s="79" t="s">
        <v>3019</v>
      </c>
      <c r="F4" s="79" t="s">
        <v>3020</v>
      </c>
      <c r="G4" s="80">
        <v>327341744</v>
      </c>
      <c r="H4" s="78">
        <v>9647</v>
      </c>
    </row>
    <row r="5" spans="1:8" ht="18.75" x14ac:dyDescent="0.3">
      <c r="A5" s="77">
        <v>5</v>
      </c>
      <c r="B5" s="82">
        <v>43594</v>
      </c>
      <c r="C5" s="78">
        <v>18003073</v>
      </c>
      <c r="D5" s="79" t="s">
        <v>3021</v>
      </c>
      <c r="E5" s="79" t="s">
        <v>3022</v>
      </c>
      <c r="F5" s="79" t="s">
        <v>3020</v>
      </c>
      <c r="G5" s="80">
        <v>393600631</v>
      </c>
      <c r="H5" s="78">
        <v>9639</v>
      </c>
    </row>
    <row r="6" spans="1:8" ht="18.75" x14ac:dyDescent="0.3">
      <c r="A6" s="77">
        <v>6</v>
      </c>
      <c r="B6" s="82">
        <v>43594</v>
      </c>
      <c r="C6" s="78">
        <v>18001420</v>
      </c>
      <c r="D6" s="79" t="s">
        <v>3023</v>
      </c>
      <c r="E6" s="79" t="s">
        <v>3024</v>
      </c>
      <c r="F6" s="79" t="s">
        <v>3020</v>
      </c>
      <c r="G6" s="80">
        <v>376491086</v>
      </c>
      <c r="H6" s="78">
        <v>9638</v>
      </c>
    </row>
    <row r="7" spans="1:8" ht="18.75" x14ac:dyDescent="0.3">
      <c r="A7" s="77">
        <v>7</v>
      </c>
      <c r="B7" s="82">
        <v>43594</v>
      </c>
      <c r="C7" s="78">
        <v>17000773</v>
      </c>
      <c r="D7" s="79" t="s">
        <v>3025</v>
      </c>
      <c r="E7" s="79" t="s">
        <v>3026</v>
      </c>
      <c r="F7" s="79" t="s">
        <v>3020</v>
      </c>
      <c r="G7" s="80">
        <v>989102726</v>
      </c>
      <c r="H7" s="78">
        <v>9640</v>
      </c>
    </row>
    <row r="8" spans="1:8" ht="18.75" x14ac:dyDescent="0.3">
      <c r="A8" s="77">
        <v>8</v>
      </c>
      <c r="B8" s="82">
        <v>43594</v>
      </c>
      <c r="C8" s="78">
        <v>18000154</v>
      </c>
      <c r="D8" s="79" t="s">
        <v>3027</v>
      </c>
      <c r="E8" s="79" t="s">
        <v>3028</v>
      </c>
      <c r="F8" s="79" t="s">
        <v>3020</v>
      </c>
      <c r="G8" s="80">
        <v>906658150</v>
      </c>
      <c r="H8" s="78">
        <v>9607</v>
      </c>
    </row>
    <row r="9" spans="1:8" ht="18.75" x14ac:dyDescent="0.3">
      <c r="A9" s="77">
        <v>9</v>
      </c>
      <c r="B9" s="82">
        <v>43594</v>
      </c>
      <c r="C9" s="79">
        <v>18004712</v>
      </c>
      <c r="D9" s="79" t="s">
        <v>3029</v>
      </c>
      <c r="E9" s="79" t="s">
        <v>3030</v>
      </c>
      <c r="F9" s="79" t="s">
        <v>3020</v>
      </c>
      <c r="G9" s="80">
        <v>832363008</v>
      </c>
      <c r="H9" s="78">
        <v>9610</v>
      </c>
    </row>
    <row r="10" spans="1:8" ht="18.75" x14ac:dyDescent="0.3">
      <c r="A10" s="77">
        <v>10</v>
      </c>
      <c r="B10" s="82">
        <v>43594</v>
      </c>
      <c r="C10" s="78">
        <v>18003145</v>
      </c>
      <c r="D10" s="79" t="s">
        <v>3031</v>
      </c>
      <c r="E10" s="79" t="s">
        <v>3032</v>
      </c>
      <c r="F10" s="79" t="s">
        <v>3020</v>
      </c>
      <c r="G10" s="80">
        <v>973765237</v>
      </c>
      <c r="H10" s="78">
        <v>9647</v>
      </c>
    </row>
    <row r="11" spans="1:8" ht="18.75" x14ac:dyDescent="0.3">
      <c r="A11" s="77">
        <v>11</v>
      </c>
      <c r="B11" s="82">
        <v>43594</v>
      </c>
      <c r="C11" s="78">
        <v>18004659</v>
      </c>
      <c r="D11" s="79" t="s">
        <v>3033</v>
      </c>
      <c r="E11" s="79" t="s">
        <v>3034</v>
      </c>
      <c r="F11" s="79" t="s">
        <v>3020</v>
      </c>
      <c r="G11" s="80">
        <v>909801952</v>
      </c>
      <c r="H11" s="78">
        <v>9653</v>
      </c>
    </row>
    <row r="12" spans="1:8" ht="18.75" x14ac:dyDescent="0.3">
      <c r="A12" s="77">
        <v>12</v>
      </c>
      <c r="B12" s="82">
        <v>43594</v>
      </c>
      <c r="C12" s="78">
        <v>18002669</v>
      </c>
      <c r="D12" s="79" t="s">
        <v>3035</v>
      </c>
      <c r="E12" s="79" t="s">
        <v>3036</v>
      </c>
      <c r="F12" s="79" t="s">
        <v>3020</v>
      </c>
      <c r="G12" s="80">
        <v>399277590</v>
      </c>
      <c r="H12" s="78">
        <v>9658</v>
      </c>
    </row>
    <row r="13" spans="1:8" ht="18.75" x14ac:dyDescent="0.3">
      <c r="A13" s="77">
        <v>13</v>
      </c>
      <c r="B13" s="82">
        <v>43594</v>
      </c>
      <c r="C13" s="78">
        <v>18003395</v>
      </c>
      <c r="D13" s="79" t="s">
        <v>3037</v>
      </c>
      <c r="E13" s="79" t="s">
        <v>3038</v>
      </c>
      <c r="F13" s="79" t="s">
        <v>3020</v>
      </c>
      <c r="G13" s="80">
        <v>933297702</v>
      </c>
      <c r="H13" s="78">
        <v>9661</v>
      </c>
    </row>
    <row r="14" spans="1:8" ht="18.75" x14ac:dyDescent="0.3">
      <c r="A14" s="77">
        <v>14</v>
      </c>
      <c r="B14" s="82">
        <v>43594</v>
      </c>
      <c r="C14" s="76">
        <v>18004503</v>
      </c>
      <c r="D14" s="76" t="s">
        <v>3039</v>
      </c>
      <c r="E14" s="76" t="s">
        <v>3040</v>
      </c>
      <c r="F14" s="79" t="s">
        <v>3020</v>
      </c>
      <c r="G14" s="76">
        <v>934911782</v>
      </c>
      <c r="H14" s="78">
        <v>9662</v>
      </c>
    </row>
    <row r="15" spans="1:8" ht="18.75" x14ac:dyDescent="0.3">
      <c r="A15" s="77">
        <v>15</v>
      </c>
      <c r="B15" s="78"/>
      <c r="C15" s="79">
        <v>18002279</v>
      </c>
      <c r="D15" s="79" t="s">
        <v>3041</v>
      </c>
      <c r="E15" s="79" t="s">
        <v>3042</v>
      </c>
      <c r="F15" s="79" t="s">
        <v>3020</v>
      </c>
      <c r="G15" s="80">
        <v>582119805</v>
      </c>
      <c r="H15" s="78"/>
    </row>
    <row r="16" spans="1:8" ht="18.75" x14ac:dyDescent="0.3">
      <c r="A16" s="77">
        <v>16</v>
      </c>
      <c r="B16" s="78"/>
      <c r="C16" s="79">
        <v>18004812</v>
      </c>
      <c r="D16" s="79" t="s">
        <v>3043</v>
      </c>
      <c r="E16" s="79" t="s">
        <v>3044</v>
      </c>
      <c r="F16" s="79" t="s">
        <v>3020</v>
      </c>
      <c r="G16" s="80">
        <v>353503335</v>
      </c>
      <c r="H16" s="78"/>
    </row>
    <row r="17" spans="1:8" ht="18.75" x14ac:dyDescent="0.3">
      <c r="A17" s="77">
        <v>17</v>
      </c>
      <c r="B17" s="78" t="s">
        <v>3045</v>
      </c>
      <c r="C17" s="78">
        <v>17003177</v>
      </c>
      <c r="D17" s="79" t="s">
        <v>3046</v>
      </c>
      <c r="E17" s="79" t="s">
        <v>3047</v>
      </c>
      <c r="F17" s="79" t="s">
        <v>3048</v>
      </c>
      <c r="G17" s="80">
        <v>779355475</v>
      </c>
      <c r="H17" s="78">
        <v>9700</v>
      </c>
    </row>
    <row r="18" spans="1:8" ht="18.75" x14ac:dyDescent="0.3">
      <c r="A18" s="77">
        <v>18</v>
      </c>
      <c r="B18" s="78" t="s">
        <v>3045</v>
      </c>
      <c r="C18" s="78">
        <v>17001290</v>
      </c>
      <c r="D18" s="79" t="s">
        <v>3049</v>
      </c>
      <c r="E18" s="79" t="s">
        <v>3050</v>
      </c>
      <c r="F18" s="79" t="s">
        <v>3048</v>
      </c>
      <c r="G18" s="80"/>
      <c r="H18" s="78">
        <v>9701</v>
      </c>
    </row>
    <row r="19" spans="1:8" ht="18.75" x14ac:dyDescent="0.3">
      <c r="A19" s="77">
        <v>19</v>
      </c>
      <c r="B19" s="78" t="s">
        <v>3051</v>
      </c>
      <c r="C19" s="78">
        <v>17001075</v>
      </c>
      <c r="D19" s="79" t="s">
        <v>3052</v>
      </c>
      <c r="E19" s="79" t="s">
        <v>3053</v>
      </c>
      <c r="F19" s="79" t="s">
        <v>3048</v>
      </c>
      <c r="G19" s="80">
        <v>818612818</v>
      </c>
      <c r="H19" s="78">
        <v>9744</v>
      </c>
    </row>
  </sheetData>
  <pageMargins left="0.11811023622047245" right="0.11811023622047245" top="0.15748031496062992" bottom="0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Tam</cp:lastModifiedBy>
  <cp:lastPrinted>2019-12-05T12:02:41Z</cp:lastPrinted>
  <dcterms:created xsi:type="dcterms:W3CDTF">2019-09-24T03:56:02Z</dcterms:created>
  <dcterms:modified xsi:type="dcterms:W3CDTF">2019-12-06T12:13:47Z</dcterms:modified>
</cp:coreProperties>
</file>